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568"/>
  </bookViews>
  <sheets>
    <sheet name="استان" sheetId="57" r:id="rId1"/>
    <sheet name="آران و بیدگل" sheetId="23" r:id="rId2"/>
    <sheet name="اردستان" sheetId="51" r:id="rId3"/>
    <sheet name="اصفهان" sheetId="52" r:id="rId4"/>
    <sheet name="برخوار" sheetId="73" r:id="rId5"/>
    <sheet name="بوئین و میاندشت" sheetId="75" r:id="rId6"/>
    <sheet name="تیران و کرون" sheetId="53" r:id="rId7"/>
    <sheet name="چادگان" sheetId="54" r:id="rId8"/>
    <sheet name="خمینی شهر" sheetId="55" r:id="rId9"/>
    <sheet name="خوانسار" sheetId="56" r:id="rId10"/>
    <sheet name="خور و بیابانک" sheetId="72" r:id="rId11"/>
    <sheet name="دهاقان" sheetId="74" r:id="rId12"/>
    <sheet name="سمیرم" sheetId="58" r:id="rId13"/>
    <sheet name="شاهین شهر" sheetId="59" r:id="rId14"/>
    <sheet name="شهرضا" sheetId="62" r:id="rId15"/>
    <sheet name="فریدن" sheetId="63" r:id="rId16"/>
    <sheet name="فریدونشهر" sheetId="64" r:id="rId17"/>
    <sheet name="فلاورجان" sheetId="65" r:id="rId18"/>
    <sheet name="کاشان" sheetId="66" r:id="rId19"/>
    <sheet name="گلپایگان" sheetId="67" r:id="rId20"/>
    <sheet name="لنجان" sheetId="16" r:id="rId21"/>
    <sheet name="مبارکه" sheetId="68" r:id="rId22"/>
    <sheet name="نائین" sheetId="69" r:id="rId23"/>
    <sheet name="نجفآباد" sheetId="70" r:id="rId24"/>
    <sheet name="نطنز" sheetId="71" r:id="rId25"/>
    <sheet name="محصولات گلخانه ای" sheetId="76" r:id="rId26"/>
  </sheets>
  <calcPr calcId="124519"/>
</workbook>
</file>

<file path=xl/calcChain.xml><?xml version="1.0" encoding="utf-8"?>
<calcChain xmlns="http://schemas.openxmlformats.org/spreadsheetml/2006/main">
  <c r="C29" i="76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9" l="1"/>
  <c r="G29" i="64"/>
  <c r="D31" i="70"/>
  <c r="E31"/>
  <c r="F31"/>
  <c r="C31"/>
  <c r="E26" i="72"/>
  <c r="E25"/>
  <c r="E22"/>
  <c r="E21"/>
  <c r="E29" i="23"/>
  <c r="C31"/>
  <c r="E27" i="72"/>
  <c r="E28"/>
  <c r="E29"/>
  <c r="E30"/>
  <c r="G29" i="53"/>
  <c r="C29" i="57"/>
  <c r="G30" i="71"/>
  <c r="G30" i="16"/>
  <c r="G30" i="64"/>
  <c r="E27" i="73"/>
  <c r="G27" i="51"/>
  <c r="E9" i="53"/>
  <c r="C6" i="57"/>
  <c r="D6"/>
  <c r="C7"/>
  <c r="D7"/>
  <c r="F7"/>
  <c r="C8"/>
  <c r="D8"/>
  <c r="F8"/>
  <c r="C9"/>
  <c r="D9"/>
  <c r="F9"/>
  <c r="C10"/>
  <c r="D10"/>
  <c r="C11"/>
  <c r="D11"/>
  <c r="C12"/>
  <c r="D12"/>
  <c r="C13"/>
  <c r="D13"/>
  <c r="C14"/>
  <c r="D14"/>
  <c r="C15"/>
  <c r="D15"/>
  <c r="C16"/>
  <c r="E16" s="1"/>
  <c r="D16"/>
  <c r="C17"/>
  <c r="E17" s="1"/>
  <c r="D17"/>
  <c r="F17"/>
  <c r="G17" s="1"/>
  <c r="C18"/>
  <c r="D18"/>
  <c r="G18" s="1"/>
  <c r="F18"/>
  <c r="C19"/>
  <c r="E19" s="1"/>
  <c r="D19"/>
  <c r="F19"/>
  <c r="G19" s="1"/>
  <c r="C20"/>
  <c r="D20"/>
  <c r="C21"/>
  <c r="D21"/>
  <c r="E21" s="1"/>
  <c r="F21"/>
  <c r="C22"/>
  <c r="D22"/>
  <c r="F22"/>
  <c r="G22" s="1"/>
  <c r="C23"/>
  <c r="D23"/>
  <c r="C24"/>
  <c r="D24"/>
  <c r="E24" s="1"/>
  <c r="C25"/>
  <c r="D25"/>
  <c r="E25" s="1"/>
  <c r="F25"/>
  <c r="C26"/>
  <c r="D26"/>
  <c r="C27"/>
  <c r="E27" s="1"/>
  <c r="D27"/>
  <c r="F27"/>
  <c r="G27" s="1"/>
  <c r="C28"/>
  <c r="D28"/>
  <c r="F28"/>
  <c r="D29"/>
  <c r="E29" s="1"/>
  <c r="F29"/>
  <c r="C30"/>
  <c r="D30"/>
  <c r="F30"/>
  <c r="D5"/>
  <c r="F5"/>
  <c r="C5"/>
  <c r="C31" s="1"/>
  <c r="D31" i="75"/>
  <c r="F31"/>
  <c r="C31"/>
  <c r="G12"/>
  <c r="E8"/>
  <c r="E30"/>
  <c r="G29"/>
  <c r="G28"/>
  <c r="E28"/>
  <c r="G27"/>
  <c r="E27"/>
  <c r="E26"/>
  <c r="E25"/>
  <c r="E24"/>
  <c r="E23"/>
  <c r="E22"/>
  <c r="E21"/>
  <c r="G19"/>
  <c r="E19"/>
  <c r="G18"/>
  <c r="E18"/>
  <c r="G17"/>
  <c r="E17"/>
  <c r="G16"/>
  <c r="E16"/>
  <c r="G15"/>
  <c r="E15"/>
  <c r="E14"/>
  <c r="G13"/>
  <c r="E13"/>
  <c r="E12"/>
  <c r="G11"/>
  <c r="E11"/>
  <c r="E10"/>
  <c r="G9"/>
  <c r="E9"/>
  <c r="G8"/>
  <c r="G7"/>
  <c r="E7"/>
  <c r="E6"/>
  <c r="G5"/>
  <c r="E5"/>
  <c r="G29" i="23"/>
  <c r="G27" i="69"/>
  <c r="E21" i="59"/>
  <c r="D31" i="63"/>
  <c r="F31"/>
  <c r="C31"/>
  <c r="G7"/>
  <c r="G8"/>
  <c r="G9"/>
  <c r="G11"/>
  <c r="G13"/>
  <c r="G15"/>
  <c r="G16"/>
  <c r="G17"/>
  <c r="G18"/>
  <c r="G19"/>
  <c r="G27"/>
  <c r="G28"/>
  <c r="G29"/>
  <c r="G30"/>
  <c r="G5"/>
  <c r="E6"/>
  <c r="E7"/>
  <c r="E8"/>
  <c r="E9"/>
  <c r="E10"/>
  <c r="E11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G8" i="57"/>
  <c r="D31" i="62"/>
  <c r="F31"/>
  <c r="C31"/>
  <c r="G6"/>
  <c r="G7"/>
  <c r="G8"/>
  <c r="G9"/>
  <c r="G11"/>
  <c r="G13"/>
  <c r="G15"/>
  <c r="G16"/>
  <c r="G17"/>
  <c r="G18"/>
  <c r="G19"/>
  <c r="G21"/>
  <c r="G22"/>
  <c r="G25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E31"/>
  <c r="D31" i="16"/>
  <c r="F31"/>
  <c r="C31"/>
  <c r="G7"/>
  <c r="G8"/>
  <c r="G9"/>
  <c r="G11"/>
  <c r="G12"/>
  <c r="G13"/>
  <c r="G15"/>
  <c r="G16"/>
  <c r="G17"/>
  <c r="G18"/>
  <c r="G19"/>
  <c r="G20"/>
  <c r="G21"/>
  <c r="G22"/>
  <c r="G23"/>
  <c r="G24"/>
  <c r="G25"/>
  <c r="G29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E31"/>
  <c r="D31" i="71"/>
  <c r="F31"/>
  <c r="C31"/>
  <c r="G27"/>
  <c r="G7"/>
  <c r="G8"/>
  <c r="G9"/>
  <c r="G11"/>
  <c r="G13"/>
  <c r="G15"/>
  <c r="G16"/>
  <c r="G17"/>
  <c r="G18"/>
  <c r="G19"/>
  <c r="G21"/>
  <c r="G22"/>
  <c r="G23"/>
  <c r="G24"/>
  <c r="G25"/>
  <c r="G28"/>
  <c r="G29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G7" i="70"/>
  <c r="G8"/>
  <c r="G9"/>
  <c r="G11"/>
  <c r="G13"/>
  <c r="G15"/>
  <c r="G16"/>
  <c r="G17"/>
  <c r="G18"/>
  <c r="G19"/>
  <c r="G21"/>
  <c r="G22"/>
  <c r="G25"/>
  <c r="G27"/>
  <c r="G28"/>
  <c r="G29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D31" i="52"/>
  <c r="F31"/>
  <c r="C31"/>
  <c r="E27"/>
  <c r="E15"/>
  <c r="G7"/>
  <c r="G8"/>
  <c r="G9"/>
  <c r="G11"/>
  <c r="G13"/>
  <c r="G15"/>
  <c r="G16"/>
  <c r="G17"/>
  <c r="G18"/>
  <c r="G19"/>
  <c r="G20"/>
  <c r="G21"/>
  <c r="G22"/>
  <c r="G24"/>
  <c r="G25"/>
  <c r="G27"/>
  <c r="G28"/>
  <c r="G29"/>
  <c r="G30"/>
  <c r="G5"/>
  <c r="E6"/>
  <c r="E7"/>
  <c r="E8"/>
  <c r="E9"/>
  <c r="E10"/>
  <c r="E11"/>
  <c r="E12"/>
  <c r="E13"/>
  <c r="E14"/>
  <c r="E16"/>
  <c r="E17"/>
  <c r="E18"/>
  <c r="E19"/>
  <c r="E20"/>
  <c r="E21"/>
  <c r="E22"/>
  <c r="E23"/>
  <c r="E24"/>
  <c r="E25"/>
  <c r="E26"/>
  <c r="E28"/>
  <c r="E29"/>
  <c r="E30"/>
  <c r="E5"/>
  <c r="D31" i="23"/>
  <c r="F31"/>
  <c r="G28"/>
  <c r="G30"/>
  <c r="G22"/>
  <c r="G21"/>
  <c r="E22"/>
  <c r="E23"/>
  <c r="E24"/>
  <c r="E25"/>
  <c r="E26"/>
  <c r="E27"/>
  <c r="E28"/>
  <c r="E30"/>
  <c r="E21"/>
  <c r="D31" i="51"/>
  <c r="F31"/>
  <c r="C31"/>
  <c r="G8"/>
  <c r="G9"/>
  <c r="G11"/>
  <c r="G13"/>
  <c r="G15"/>
  <c r="G16"/>
  <c r="G17"/>
  <c r="G18"/>
  <c r="G19"/>
  <c r="G21"/>
  <c r="G22"/>
  <c r="G25"/>
  <c r="G28"/>
  <c r="G29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D31" i="73"/>
  <c r="C31"/>
  <c r="F6"/>
  <c r="F10"/>
  <c r="F10" i="57"/>
  <c r="F11" i="73"/>
  <c r="F12"/>
  <c r="F12" i="57"/>
  <c r="F13" i="73"/>
  <c r="F14"/>
  <c r="F14" i="57"/>
  <c r="G14" s="1"/>
  <c r="F15"/>
  <c r="F16" i="73"/>
  <c r="F20"/>
  <c r="F23"/>
  <c r="F24"/>
  <c r="F26"/>
  <c r="G7"/>
  <c r="G8"/>
  <c r="G9"/>
  <c r="G11"/>
  <c r="G15"/>
  <c r="G16"/>
  <c r="G17"/>
  <c r="G18"/>
  <c r="G19"/>
  <c r="G21"/>
  <c r="G22"/>
  <c r="G27"/>
  <c r="G28"/>
  <c r="G29"/>
  <c r="G30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8"/>
  <c r="E29"/>
  <c r="E30"/>
  <c r="E5"/>
  <c r="E31"/>
  <c r="D31" i="59"/>
  <c r="F31"/>
  <c r="C31"/>
  <c r="E27"/>
  <c r="G7"/>
  <c r="G8"/>
  <c r="G9"/>
  <c r="G11"/>
  <c r="G13"/>
  <c r="G15"/>
  <c r="G16"/>
  <c r="G17"/>
  <c r="G18"/>
  <c r="G19"/>
  <c r="G21"/>
  <c r="G22"/>
  <c r="G25"/>
  <c r="G27"/>
  <c r="G28"/>
  <c r="G29"/>
  <c r="G5"/>
  <c r="E6"/>
  <c r="E7"/>
  <c r="E8"/>
  <c r="E9"/>
  <c r="E10"/>
  <c r="E11"/>
  <c r="E12"/>
  <c r="E13"/>
  <c r="E14"/>
  <c r="E15"/>
  <c r="E16"/>
  <c r="E17"/>
  <c r="E18"/>
  <c r="E19"/>
  <c r="E20"/>
  <c r="E22"/>
  <c r="E23"/>
  <c r="E24"/>
  <c r="E25"/>
  <c r="E26"/>
  <c r="E28"/>
  <c r="E29"/>
  <c r="E30"/>
  <c r="E5"/>
  <c r="E31"/>
  <c r="D31" i="53"/>
  <c r="F31"/>
  <c r="C31"/>
  <c r="G7"/>
  <c r="G8"/>
  <c r="G9"/>
  <c r="G11"/>
  <c r="G12"/>
  <c r="G13"/>
  <c r="G15"/>
  <c r="G16"/>
  <c r="G17"/>
  <c r="G18"/>
  <c r="G19"/>
  <c r="G21"/>
  <c r="G22"/>
  <c r="G23"/>
  <c r="G25"/>
  <c r="G28"/>
  <c r="G30"/>
  <c r="G5"/>
  <c r="E6"/>
  <c r="E7"/>
  <c r="E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E31"/>
  <c r="D31" i="55"/>
  <c r="F31"/>
  <c r="C31"/>
  <c r="G7"/>
  <c r="G8"/>
  <c r="G9"/>
  <c r="G13"/>
  <c r="G15"/>
  <c r="G16"/>
  <c r="G17"/>
  <c r="G18"/>
  <c r="G19"/>
  <c r="G22"/>
  <c r="G25"/>
  <c r="G27"/>
  <c r="G5"/>
  <c r="E6"/>
  <c r="E3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D31" i="56"/>
  <c r="F31"/>
  <c r="C31"/>
  <c r="G7"/>
  <c r="G8"/>
  <c r="G9"/>
  <c r="G11"/>
  <c r="G12"/>
  <c r="G13"/>
  <c r="G14"/>
  <c r="G15"/>
  <c r="G16"/>
  <c r="G17"/>
  <c r="G18"/>
  <c r="G19"/>
  <c r="G28"/>
  <c r="G29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E31"/>
  <c r="D31" i="58"/>
  <c r="F31"/>
  <c r="C31"/>
  <c r="G6"/>
  <c r="G7"/>
  <c r="G8"/>
  <c r="G9"/>
  <c r="G11"/>
  <c r="G13"/>
  <c r="G15"/>
  <c r="G16"/>
  <c r="G17"/>
  <c r="G18"/>
  <c r="G19"/>
  <c r="G28"/>
  <c r="G29"/>
  <c r="G5"/>
  <c r="E6"/>
  <c r="E7"/>
  <c r="E8"/>
  <c r="E9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D31" i="74"/>
  <c r="F31"/>
  <c r="C31"/>
  <c r="G7"/>
  <c r="G8"/>
  <c r="G9"/>
  <c r="G10"/>
  <c r="G11"/>
  <c r="G12"/>
  <c r="G13"/>
  <c r="G15"/>
  <c r="G16"/>
  <c r="G17"/>
  <c r="G18"/>
  <c r="G19"/>
  <c r="G21"/>
  <c r="G22"/>
  <c r="G29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E31"/>
  <c r="D31" i="54"/>
  <c r="F31"/>
  <c r="C31"/>
  <c r="G7"/>
  <c r="G8"/>
  <c r="G9"/>
  <c r="G11"/>
  <c r="G12"/>
  <c r="G13"/>
  <c r="G15"/>
  <c r="G16"/>
  <c r="G17"/>
  <c r="G18"/>
  <c r="G19"/>
  <c r="G28"/>
  <c r="G29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G7" i="64"/>
  <c r="G9"/>
  <c r="G11"/>
  <c r="G12"/>
  <c r="G13"/>
  <c r="G15"/>
  <c r="G16"/>
  <c r="G17"/>
  <c r="G18"/>
  <c r="G19"/>
  <c r="G5"/>
  <c r="D31"/>
  <c r="F31"/>
  <c r="C3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E31"/>
  <c r="E6" i="65"/>
  <c r="E31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D31"/>
  <c r="F31"/>
  <c r="C31"/>
  <c r="D31" i="66"/>
  <c r="F31"/>
  <c r="C31"/>
  <c r="G7" i="65"/>
  <c r="G8"/>
  <c r="G13"/>
  <c r="G15"/>
  <c r="G16"/>
  <c r="G17"/>
  <c r="G18"/>
  <c r="G19"/>
  <c r="G25"/>
  <c r="G30"/>
  <c r="G29" i="66"/>
  <c r="G7"/>
  <c r="G8"/>
  <c r="G9"/>
  <c r="G11"/>
  <c r="G13"/>
  <c r="G14"/>
  <c r="G15"/>
  <c r="G16"/>
  <c r="G17"/>
  <c r="G18"/>
  <c r="G19"/>
  <c r="G21"/>
  <c r="G22"/>
  <c r="G23"/>
  <c r="G24"/>
  <c r="G25"/>
  <c r="G27"/>
  <c r="G28"/>
  <c r="G30"/>
  <c r="G5"/>
  <c r="E6"/>
  <c r="E7"/>
  <c r="E8"/>
  <c r="E9"/>
  <c r="E10"/>
  <c r="E11"/>
  <c r="E12"/>
  <c r="E13"/>
  <c r="E14"/>
  <c r="E15"/>
  <c r="E16"/>
  <c r="E18"/>
  <c r="E19"/>
  <c r="E20"/>
  <c r="E21"/>
  <c r="E22"/>
  <c r="E23"/>
  <c r="E24"/>
  <c r="E25"/>
  <c r="E26"/>
  <c r="E27"/>
  <c r="E28"/>
  <c r="E29"/>
  <c r="E30"/>
  <c r="E5"/>
  <c r="G30" i="67"/>
  <c r="G7"/>
  <c r="G8"/>
  <c r="G9"/>
  <c r="G11"/>
  <c r="G13"/>
  <c r="G15"/>
  <c r="G16"/>
  <c r="G17"/>
  <c r="G18"/>
  <c r="G19"/>
  <c r="G21"/>
  <c r="G27"/>
  <c r="G28"/>
  <c r="G29"/>
  <c r="G5"/>
  <c r="D31"/>
  <c r="F31"/>
  <c r="C3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E31"/>
  <c r="G7" i="68"/>
  <c r="G8"/>
  <c r="G9"/>
  <c r="G11"/>
  <c r="G13"/>
  <c r="G15"/>
  <c r="G16"/>
  <c r="G17"/>
  <c r="G18"/>
  <c r="G19"/>
  <c r="G21"/>
  <c r="G22"/>
  <c r="G23"/>
  <c r="G24"/>
  <c r="G25"/>
  <c r="G29"/>
  <c r="G30"/>
  <c r="D31"/>
  <c r="F31"/>
  <c r="C3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D31" i="72"/>
  <c r="E31"/>
  <c r="F31"/>
  <c r="C31"/>
  <c r="G9" i="69"/>
  <c r="G11"/>
  <c r="G13"/>
  <c r="G16"/>
  <c r="G19"/>
  <c r="G21"/>
  <c r="G22"/>
  <c r="G23"/>
  <c r="G25"/>
  <c r="G26"/>
  <c r="G29"/>
  <c r="D31"/>
  <c r="F31"/>
  <c r="C3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5"/>
  <c r="G9" i="72"/>
  <c r="G11"/>
  <c r="G13"/>
  <c r="G16"/>
  <c r="G21"/>
  <c r="G22"/>
  <c r="G25"/>
  <c r="G26"/>
  <c r="G27"/>
  <c r="G29"/>
  <c r="G30"/>
  <c r="E31" i="69"/>
  <c r="E31" i="63"/>
  <c r="E31" i="52"/>
  <c r="E31" i="71"/>
  <c r="D31" i="57"/>
  <c r="E31" s="1"/>
  <c r="E31" i="75"/>
  <c r="E23" i="57"/>
  <c r="G15"/>
  <c r="E15"/>
  <c r="E13"/>
  <c r="E11"/>
  <c r="E31" i="68"/>
  <c r="E30" i="57"/>
  <c r="E31" i="66"/>
  <c r="G5" i="57"/>
  <c r="G29"/>
  <c r="E31" i="58"/>
  <c r="G25" i="57"/>
  <c r="E31" i="54"/>
  <c r="F31" i="73"/>
  <c r="F26" i="57"/>
  <c r="G26" s="1"/>
  <c r="F24"/>
  <c r="F20"/>
  <c r="G20" s="1"/>
  <c r="F16"/>
  <c r="G16" s="1"/>
  <c r="F13"/>
  <c r="G13" s="1"/>
  <c r="F11"/>
  <c r="G11" s="1"/>
  <c r="F23"/>
  <c r="G23" s="1"/>
  <c r="F6"/>
  <c r="G6" s="1"/>
  <c r="E31" i="51"/>
  <c r="E28" i="57"/>
  <c r="E26"/>
  <c r="G24"/>
  <c r="G21"/>
  <c r="E18"/>
  <c r="G12"/>
  <c r="E12"/>
  <c r="G10"/>
  <c r="G9"/>
  <c r="G7"/>
  <c r="E31" i="23"/>
  <c r="E5" i="57"/>
  <c r="E9"/>
  <c r="E20"/>
  <c r="G28"/>
  <c r="E14"/>
  <c r="E10"/>
  <c r="E8"/>
  <c r="E6"/>
  <c r="E7"/>
  <c r="F31"/>
  <c r="G30" l="1"/>
  <c r="E22"/>
</calcChain>
</file>

<file path=xl/sharedStrings.xml><?xml version="1.0" encoding="utf-8"?>
<sst xmlns="http://schemas.openxmlformats.org/spreadsheetml/2006/main" count="934" uniqueCount="94">
  <si>
    <t xml:space="preserve">نهال </t>
  </si>
  <si>
    <t xml:space="preserve">سيب بذري </t>
  </si>
  <si>
    <t xml:space="preserve">به </t>
  </si>
  <si>
    <t xml:space="preserve">انگور آبي </t>
  </si>
  <si>
    <t xml:space="preserve">انگور ديم </t>
  </si>
  <si>
    <t xml:space="preserve">بادام آبي </t>
  </si>
  <si>
    <t xml:space="preserve">بادام ديم </t>
  </si>
  <si>
    <t>گردو</t>
  </si>
  <si>
    <t>فندق</t>
  </si>
  <si>
    <t>عناب</t>
  </si>
  <si>
    <t>انار</t>
  </si>
  <si>
    <t>زعفران</t>
  </si>
  <si>
    <t xml:space="preserve">سيب مالينك </t>
  </si>
  <si>
    <t>گلابي</t>
  </si>
  <si>
    <t xml:space="preserve">هلو شليل و شفتالو </t>
  </si>
  <si>
    <t xml:space="preserve">زردآلو و قيسي </t>
  </si>
  <si>
    <t xml:space="preserve">گيلاس </t>
  </si>
  <si>
    <t xml:space="preserve">آلبالو </t>
  </si>
  <si>
    <t xml:space="preserve">آلو و گوجه </t>
  </si>
  <si>
    <t xml:space="preserve">پسته </t>
  </si>
  <si>
    <t xml:space="preserve">انجير آبي </t>
  </si>
  <si>
    <t xml:space="preserve">خرمالو </t>
  </si>
  <si>
    <t xml:space="preserve">زيتون </t>
  </si>
  <si>
    <t xml:space="preserve">خرما </t>
  </si>
  <si>
    <t>ساير باغات مثمر</t>
  </si>
  <si>
    <t xml:space="preserve">گياهان داروئي آبي </t>
  </si>
  <si>
    <t>گل محمدي ( آبي )</t>
  </si>
  <si>
    <t>رديف</t>
  </si>
  <si>
    <t xml:space="preserve">نام محصول </t>
  </si>
  <si>
    <t>سطح زير كشت ( هكتار)</t>
  </si>
  <si>
    <t>بارور</t>
  </si>
  <si>
    <t>جمع</t>
  </si>
  <si>
    <t>توليد 
( تن )</t>
  </si>
  <si>
    <t>عملكرد
 ( كيلوگرم در هكتار)</t>
  </si>
  <si>
    <t>شهرستان</t>
  </si>
  <si>
    <t>سبزی و صیفی</t>
  </si>
  <si>
    <t>گل و گیاهان زینتی</t>
  </si>
  <si>
    <t>کل</t>
  </si>
  <si>
    <t>آران وبيدگل</t>
  </si>
  <si>
    <t>اردستان</t>
  </si>
  <si>
    <t>اصفهان</t>
  </si>
  <si>
    <t>برخوار</t>
  </si>
  <si>
    <t>بو يين و مياندشت</t>
  </si>
  <si>
    <t>تيران وکرون</t>
  </si>
  <si>
    <t>چادگان</t>
  </si>
  <si>
    <t>خميني شهر</t>
  </si>
  <si>
    <t>خوانسار</t>
  </si>
  <si>
    <t>خور و بيابانک</t>
  </si>
  <si>
    <t>دهاقان</t>
  </si>
  <si>
    <t>سميرم</t>
  </si>
  <si>
    <t>شاهين شهروميمه</t>
  </si>
  <si>
    <t>شهرضا</t>
  </si>
  <si>
    <t>فريدن</t>
  </si>
  <si>
    <t>فريدونشهر</t>
  </si>
  <si>
    <t>فلاورجان</t>
  </si>
  <si>
    <t>کاشان</t>
  </si>
  <si>
    <t>گلپايگان</t>
  </si>
  <si>
    <t>لنجان</t>
  </si>
  <si>
    <t>مبارکه</t>
  </si>
  <si>
    <t>نايين</t>
  </si>
  <si>
    <t>نجف آباد</t>
  </si>
  <si>
    <t>نطنز</t>
  </si>
  <si>
    <t>جمع استان</t>
  </si>
  <si>
    <t xml:space="preserve"> به دلیل تنوع تولید محصولات گل و گیاهان زینتی و تفاوت واحد های اندازه گیری تولید (شاخه، گلدان، اصله و نشاء) امکان جمع نمودن وجود ندارد</t>
  </si>
  <si>
    <t xml:space="preserve">               سطح كا شت ، توليد و عملكرد محصولات دائمي استان اصفهان  سا ل زراعي 93-92</t>
  </si>
  <si>
    <t xml:space="preserve"> سطح كا شت ، توليد و عملكرد محصولات دائمي شهرستان آران و بیدگل  سا ل زراعي 93-92</t>
  </si>
  <si>
    <t>سطح كا شت ، توليد و عملكرد محصولات دائمي شهرستان اردستان سا ل زراعي93-92</t>
  </si>
  <si>
    <t>سطح كا شت ، توليد و عملكرد محصولات دائمي شهرستان اصفهان سا ل زراعي 93-92</t>
  </si>
  <si>
    <t>سطح كا شت ، توليد و عملكرد محصولات دائمي شهرستان برخوار سا ل زراعي 93-92</t>
  </si>
  <si>
    <t>سطح كا شت ، توليد و عملكرد محصولات دائمي شهرستان بویین و میاندشت سا ل زراعي 93-92</t>
  </si>
  <si>
    <t>سطح كا شت ، توليد و عملكرد محصولات دائمي شهرستان تیران و کرون سا ل زراعي 93-92</t>
  </si>
  <si>
    <t>سطح كا شت ، توليد و عملكرد محصولات دائمي شهرستان چادگان سا ل زراعي 93-92</t>
  </si>
  <si>
    <t>سطح كا شت ، توليد و عملكرد محصولات دائمي شهرستان خمینی شهر سال زراعي 93-92</t>
  </si>
  <si>
    <t>سطح كا شت ، توليد و عملكرد محصولات دائمي شهرستان خوانسار سال زراعي93-92</t>
  </si>
  <si>
    <t>سطح كا شت ، توليد و عملكرد محصولات دائمي شهرستان خور و بیابانک  سال زراعي 93-92</t>
  </si>
  <si>
    <t>سطح كا شت ، توليد و عملكرد محصولات دائمي شهرستان دهاقان  سال زراعي 93-92</t>
  </si>
  <si>
    <t>سطح كا شت ، توليد و عملكرد محصولات دائمي شهرستان سمیرم  سال زراعي 93-92</t>
  </si>
  <si>
    <t>سطح كا شت ، توليد و عملكرد محصولات دائمي شهرستان شاهین شهر و میمه سال زراعي 93-92</t>
  </si>
  <si>
    <t>سطح كا شت ، توليد و عملكرد محصولات دائمي شهرستان  شهرضا سال زراعي 93-92</t>
  </si>
  <si>
    <t>سطح كا شت ، توليد و عملكرد محصولات دائمي شهرستان فریدن  سال زراعي 93-92</t>
  </si>
  <si>
    <t>سطح كا شت ، توليد و عملكرد محصولات دائمي شهرستان فریدونشهر سال زراعي 93-92</t>
  </si>
  <si>
    <t>سطح كا شت ، توليد و عملكرد محصولات دائمي شهرستان فلاورجان  سال زراعي 93-92</t>
  </si>
  <si>
    <t>سطح كا شت ، توليد و عملكرد محصولات دائمي شهرستان کاشان سال زراعي 93-92</t>
  </si>
  <si>
    <t>سطح كا شت ، توليد و عملكرد محصولات دائمي شهرستان گلپایگان  سال زراعي 93-92</t>
  </si>
  <si>
    <t>سطح كا شت ، توليد و عملكرد محصولات دائمي شهرستان لنجان  سال زراعي 93-92</t>
  </si>
  <si>
    <t>سطح كا شت ، توليد و عملكرد محصولات دائمي شهرستان مبارکه  سال زراعي 93-92</t>
  </si>
  <si>
    <t>سطح كا شت ، توليد و عملكرد محصولات دائمي شهرستان نائین سال زراعي 93-92</t>
  </si>
  <si>
    <t>سطح كا شت ، توليد و عملكرد محصولات دائمي شهرستان نجف آباد  سال زراعي 93-92</t>
  </si>
  <si>
    <t>سطح كا شت ، توليد و عملكرد محصولات دائمي شهرستان نطنز سال زراعي 93-92</t>
  </si>
  <si>
    <t>سطح (هکتار)</t>
  </si>
  <si>
    <t>تولید (تن)</t>
  </si>
  <si>
    <t xml:space="preserve"> سطح و تولید  محصولات گلخانه ای  استان اصفهان در سال 93</t>
  </si>
  <si>
    <t>سطح زير كشت (هكتار)</t>
  </si>
  <si>
    <t>عملكرد
 (كيلوگرم در هكتار)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</si>
</sst>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178"/>
      <scheme val="minor"/>
    </font>
    <font>
      <b/>
      <sz val="12"/>
      <name val="B Nazanin"/>
      <charset val="178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1" xfId="0" applyBorder="1"/>
    <xf numFmtId="0" fontId="1" fillId="0" borderId="3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vertical="center"/>
    </xf>
    <xf numFmtId="0" fontId="5" fillId="0" borderId="0" xfId="0" applyFont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rightToLeft="1" tabSelected="1" workbookViewId="0">
      <selection sqref="A1:G1"/>
    </sheetView>
  </sheetViews>
  <sheetFormatPr defaultRowHeight="15"/>
  <cols>
    <col min="1" max="1" width="7.7109375" customWidth="1"/>
    <col min="2" max="2" width="16.140625" customWidth="1"/>
    <col min="7" max="7" width="20.28515625" customWidth="1"/>
  </cols>
  <sheetData>
    <row r="1" spans="1:7" ht="36.75" customHeight="1">
      <c r="A1" s="35" t="s">
        <v>64</v>
      </c>
      <c r="B1" s="35"/>
      <c r="C1" s="35"/>
      <c r="D1" s="35"/>
      <c r="E1" s="35"/>
      <c r="F1" s="35"/>
      <c r="G1" s="35"/>
    </row>
    <row r="3" spans="1:7" ht="21">
      <c r="A3" s="22" t="s">
        <v>27</v>
      </c>
      <c r="B3" s="23" t="s">
        <v>28</v>
      </c>
      <c r="C3" s="23" t="s">
        <v>92</v>
      </c>
      <c r="D3" s="23"/>
      <c r="E3" s="23"/>
      <c r="F3" s="24" t="s">
        <v>32</v>
      </c>
      <c r="G3" s="25" t="s">
        <v>93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f>اصفهان!C5+'آران و بیدگل'!C5+اردستان!C5+برخوار!C5+'شاهین شهر'!C5+'تیران و کرون'!C5+چادگان!C5+'خمینی شهر'!C5+خوانسار!C5+سمیرم!C5+دهاقان!C5+شهرضا!C5+فریدن!C5+فلاورجان!C5+فریدونشهر!C5+کاشان!C5+گلپایگان!C5+لنجان!C5+مبارکه!C5+نائین!C5+'خور و بیابانک'!C5+نجفآباد!C5+نطنز!C5+'بوئین و میاندشت'!C5</f>
        <v>1252</v>
      </c>
      <c r="D5" s="1">
        <f>اصفهان!D5+'آران و بیدگل'!D5+اردستان!D5+برخوار!D5+'شاهین شهر'!D5+'تیران و کرون'!D5+چادگان!D5+'خمینی شهر'!D5+خوانسار!D5+سمیرم!D5+دهاقان!D5+شهرضا!D5+فریدن!D5+فلاورجان!D5+فریدونشهر!D5+کاشان!D5+گلپایگان!D5+لنجان!D5+مبارکه!D5+نائین!D5+'خور و بیابانک'!D5+نجفآباد!D5+نطنز!D5+'بوئین و میاندشت'!D5</f>
        <v>20069.3</v>
      </c>
      <c r="E5" s="1">
        <f>D5+C5</f>
        <v>21321.3</v>
      </c>
      <c r="F5" s="1">
        <f>اصفهان!F5+'آران و بیدگل'!F5+اردستان!F5+برخوار!F5+'شاهین شهر'!F5+'تیران و کرون'!F5+چادگان!F5+'خمینی شهر'!F5+خوانسار!F5+سمیرم!F5+دهاقان!F5+شهرضا!F5+فریدن!F5+فلاورجان!F5+فریدونشهر!F5+کاشان!F5+گلپایگان!F5+لنجان!F5+مبارکه!F5+نائین!F5+'خور و بیابانک'!F5+نجفآباد!F5+نطنز!F5+'بوئین و میاندشت'!F5</f>
        <v>315300</v>
      </c>
      <c r="G5" s="2">
        <f>F5*1000/D5</f>
        <v>15710.56289955305</v>
      </c>
    </row>
    <row r="6" spans="1:7" ht="21">
      <c r="A6" s="8">
        <v>2</v>
      </c>
      <c r="B6" s="4" t="s">
        <v>12</v>
      </c>
      <c r="C6" s="1">
        <f>اصفهان!C6+'آران و بیدگل'!C6+اردستان!C6+برخوار!C6+'شاهین شهر'!C6+'تیران و کرون'!C6+چادگان!C6+'خمینی شهر'!C6+خوانسار!C6+سمیرم!C6+دهاقان!C6+شهرضا!C6+فریدن!C6+فلاورجان!C6+فریدونشهر!C6+کاشان!C6+گلپایگان!C6+لنجان!C6+مبارکه!C6+نائین!C6+'خور و بیابانک'!C6+نجفآباد!C6+نطنز!C6+'بوئین و میاندشت'!C6</f>
        <v>0</v>
      </c>
      <c r="D6" s="1">
        <f>اصفهان!D6+'آران و بیدگل'!D6+اردستان!D6+برخوار!D6+'شاهین شهر'!D6+'تیران و کرون'!D6+چادگان!D6+'خمینی شهر'!D6+خوانسار!D6+سمیرم!D6+دهاقان!D6+شهرضا!D6+فریدن!D6+فلاورجان!D6+فریدونشهر!D6+کاشان!D6+گلپایگان!D6+لنجان!D6+مبارکه!D6+نائین!D6+'خور و بیابانک'!D6+نجفآباد!D6+نطنز!D6+'بوئین و میاندشت'!D6</f>
        <v>160.69999999999999</v>
      </c>
      <c r="E6" s="1">
        <f t="shared" ref="E6:E31" si="0">D6+C6</f>
        <v>160.69999999999999</v>
      </c>
      <c r="F6" s="1">
        <f>اصفهان!F6+'آران و بیدگل'!F6+اردستان!F6+برخوار!F6+'شاهین شهر'!F6+'تیران و کرون'!F6+چادگان!F6+'خمینی شهر'!F6+خوانسار!F6+سمیرم!F6+دهاقان!F6+شهرضا!F6+فریدن!F6+فلاورجان!F6+فریدونشهر!F6+کاشان!F6+گلپایگان!F6+لنجان!F6+مبارکه!F6+نائین!F6+'خور و بیابانک'!F6+نجفآباد!F6+نطنز!F6+'بوئین و میاندشت'!F6</f>
        <v>3200</v>
      </c>
      <c r="G6" s="2">
        <f t="shared" ref="G6:G30" si="1">F6*1000/D6</f>
        <v>19912.881144990668</v>
      </c>
    </row>
    <row r="7" spans="1:7" ht="21">
      <c r="A7" s="8">
        <v>3</v>
      </c>
      <c r="B7" s="4" t="s">
        <v>13</v>
      </c>
      <c r="C7" s="1">
        <f>اصفهان!C7+'آران و بیدگل'!C7+اردستان!C7+برخوار!C7+'شاهین شهر'!C7+'تیران و کرون'!C7+چادگان!C7+'خمینی شهر'!C7+خوانسار!C7+سمیرم!C7+دهاقان!C7+شهرضا!C7+فریدن!C7+فلاورجان!C7+فریدونشهر!C7+کاشان!C7+گلپایگان!C7+لنجان!C7+مبارکه!C7+نائین!C7+'خور و بیابانک'!C7+نجفآباد!C7+نطنز!C7+'بوئین و میاندشت'!C7</f>
        <v>40</v>
      </c>
      <c r="D7" s="1">
        <f>اصفهان!D7+'آران و بیدگل'!D7+اردستان!D7+برخوار!D7+'شاهین شهر'!D7+'تیران و کرون'!D7+چادگان!D7+'خمینی شهر'!D7+خوانسار!D7+سمیرم!D7+دهاقان!D7+شهرضا!D7+فریدن!D7+فلاورجان!D7+فریدونشهر!D7+کاشان!D7+گلپایگان!D7+لنجان!D7+مبارکه!D7+نائین!D7+'خور و بیابانک'!D7+نجفآباد!D7+نطنز!D7+'بوئین و میاندشت'!D7</f>
        <v>776</v>
      </c>
      <c r="E7" s="1">
        <f t="shared" si="0"/>
        <v>816</v>
      </c>
      <c r="F7" s="1">
        <f>اصفهان!F7+'آران و بیدگل'!F7+اردستان!F7+برخوار!F7+'شاهین شهر'!F7+'تیران و کرون'!F7+چادگان!F7+'خمینی شهر'!F7+خوانسار!F7+سمیرم!F7+دهاقان!F7+شهرضا!F7+فریدن!F7+فلاورجان!F7+فریدونشهر!F7+کاشان!F7+گلپایگان!F7+لنجان!F7+مبارکه!F7+نائین!F7+'خور و بیابانک'!F7+نجفآباد!F7+نطنز!F7+'بوئین و میاندشت'!F7</f>
        <v>14500</v>
      </c>
      <c r="G7" s="2">
        <f t="shared" si="1"/>
        <v>18685.567010309278</v>
      </c>
    </row>
    <row r="8" spans="1:7" ht="21">
      <c r="A8" s="8">
        <v>4</v>
      </c>
      <c r="B8" s="4" t="s">
        <v>2</v>
      </c>
      <c r="C8" s="1">
        <f>اصفهان!C8+'آران و بیدگل'!C8+اردستان!C8+برخوار!C8+'شاهین شهر'!C8+'تیران و کرون'!C8+چادگان!C8+'خمینی شهر'!C8+خوانسار!C8+سمیرم!C8+دهاقان!C8+شهرضا!C8+فریدن!C8+فلاورجان!C8+فریدونشهر!C8+کاشان!C8+گلپایگان!C8+لنجان!C8+مبارکه!C8+نائین!C8+'خور و بیابانک'!C8+نجفآباد!C8+نطنز!C8+'بوئین و میاندشت'!C8</f>
        <v>427.5</v>
      </c>
      <c r="D8" s="1">
        <f>اصفهان!D8+'آران و بیدگل'!D8+اردستان!D8+برخوار!D8+'شاهین شهر'!D8+'تیران و کرون'!D8+چادگان!D8+'خمینی شهر'!D8+خوانسار!D8+سمیرم!D8+دهاقان!D8+شهرضا!D8+فریدن!D8+فلاورجان!D8+فریدونشهر!D8+کاشان!D8+گلپایگان!D8+لنجان!D8+مبارکه!D8+نائین!D8+'خور و بیابانک'!D8+نجفآباد!D8+نطنز!D8+'بوئین و میاندشت'!D8</f>
        <v>1705.5</v>
      </c>
      <c r="E8" s="1">
        <f t="shared" si="0"/>
        <v>2133</v>
      </c>
      <c r="F8" s="1">
        <f>اصفهان!F8+'آران و بیدگل'!F8+اردستان!F8+برخوار!F8+'شاهین شهر'!F8+'تیران و کرون'!F8+چادگان!F8+'خمینی شهر'!F8+خوانسار!F8+سمیرم!F8+دهاقان!F8+شهرضا!F8+فریدن!F8+فلاورجان!F8+فریدونشهر!F8+کاشان!F8+گلپایگان!F8+لنجان!F8+مبارکه!F8+نائین!F8+'خور و بیابانک'!F8+نجفآباد!F8+نطنز!F8+'بوئین و میاندشت'!F8</f>
        <v>18500</v>
      </c>
      <c r="G8" s="2">
        <f t="shared" si="1"/>
        <v>10847.258868367047</v>
      </c>
    </row>
    <row r="9" spans="1:7" ht="21">
      <c r="A9" s="8">
        <v>5</v>
      </c>
      <c r="B9" s="4" t="s">
        <v>3</v>
      </c>
      <c r="C9" s="1">
        <f>اصفهان!C9+'آران و بیدگل'!C9+اردستان!C9+برخوار!C9+'شاهین شهر'!C9+'تیران و کرون'!C9+چادگان!C9+'خمینی شهر'!C9+خوانسار!C9+سمیرم!C9+دهاقان!C9+شهرضا!C9+فریدن!C9+فلاورجان!C9+فریدونشهر!C9+کاشان!C9+گلپایگان!C9+لنجان!C9+مبارکه!C9+نائین!C9+'خور و بیابانک'!C9+نجفآباد!C9+نطنز!C9+'بوئین و میاندشت'!C9</f>
        <v>74</v>
      </c>
      <c r="D9" s="1">
        <f>اصفهان!D9+'آران و بیدگل'!D9+اردستان!D9+برخوار!D9+'شاهین شهر'!D9+'تیران و کرون'!D9+چادگان!D9+'خمینی شهر'!D9+خوانسار!D9+سمیرم!D9+دهاقان!D9+شهرضا!D9+فریدن!D9+فلاورجان!D9+فریدونشهر!D9+کاشان!D9+گلپایگان!D9+لنجان!D9+مبارکه!D9+نائین!D9+'خور و بیابانک'!D9+نجفآباد!D9+نطنز!D9+'بوئین و میاندشت'!D9</f>
        <v>6083</v>
      </c>
      <c r="E9" s="1">
        <f t="shared" si="0"/>
        <v>6157</v>
      </c>
      <c r="F9" s="1">
        <f>اصفهان!F9+'آران و بیدگل'!F9+اردستان!F9+برخوار!F9+'شاهین شهر'!F9+'تیران و کرون'!F9+چادگان!F9+'خمینی شهر'!F9+خوانسار!F9+سمیرم!F9+دهاقان!F9+شهرضا!F9+فریدن!F9+فلاورجان!F9+فریدونشهر!F9+کاشان!F9+گلپایگان!F9+لنجان!F9+مبارکه!F9+نائین!F9+'خور و بیابانک'!F9+نجفآباد!F9+نطنز!F9+'بوئین و میاندشت'!F9</f>
        <v>72500</v>
      </c>
      <c r="G9" s="2">
        <f t="shared" si="1"/>
        <v>11918.461285549893</v>
      </c>
    </row>
    <row r="10" spans="1:7" ht="21">
      <c r="A10" s="8">
        <v>6</v>
      </c>
      <c r="B10" s="4" t="s">
        <v>4</v>
      </c>
      <c r="C10" s="1">
        <f>اصفهان!C10+'آران و بیدگل'!C10+اردستان!C10+برخوار!C10+'شاهین شهر'!C10+'تیران و کرون'!C10+چادگان!C10+'خمینی شهر'!C10+خوانسار!C10+سمیرم!C10+دهاقان!C10+شهرضا!C10+فریدن!C10+فلاورجان!C10+فریدونشهر!C10+کاشان!C10+گلپایگان!C10+لنجان!C10+مبارکه!C10+نائین!C10+'خور و بیابانک'!C10+نجفآباد!C10+نطنز!C10+'بوئین و میاندشت'!C10</f>
        <v>0</v>
      </c>
      <c r="D10" s="1">
        <f>اصفهان!D10+'آران و بیدگل'!D10+اردستان!D10+برخوار!D10+'شاهین شهر'!D10+'تیران و کرون'!D10+چادگان!D10+'خمینی شهر'!D10+خوانسار!D10+سمیرم!D10+دهاقان!D10+شهرضا!D10+فریدن!D10+فلاورجان!D10+فریدونشهر!D10+کاشان!D10+گلپایگان!D10+لنجان!D10+مبارکه!D10+نائین!D10+'خور و بیابانک'!D10+نجفآباد!D10+نطنز!D10+'بوئین و میاندشت'!D10</f>
        <v>1</v>
      </c>
      <c r="E10" s="1">
        <f t="shared" si="0"/>
        <v>1</v>
      </c>
      <c r="F10" s="1">
        <f>اصفهان!F10+'آران و بیدگل'!F10+اردستان!F10+برخوار!F10+'شاهین شهر'!F10+'تیران و کرون'!F10+چادگان!F10+'خمینی شهر'!F10+خوانسار!F10+سمیرم!F10+دهاقان!F10+شهرضا!F10+فریدن!F10+فلاورجان!F10+فریدونشهر!F10+کاشان!F10+گلپایگان!F10+لنجان!F10+مبارکه!F10+نائین!F10+'خور و بیابانک'!F10+نجفآباد!F10+نطنز!F10+'بوئین و میاندشت'!F10</f>
        <v>4.5</v>
      </c>
      <c r="G10" s="2">
        <f t="shared" si="1"/>
        <v>4500</v>
      </c>
    </row>
    <row r="11" spans="1:7" ht="21">
      <c r="A11" s="8">
        <v>7</v>
      </c>
      <c r="B11" s="4" t="s">
        <v>5</v>
      </c>
      <c r="C11" s="1">
        <f>اصفهان!C11+'آران و بیدگل'!C11+اردستان!C11+برخوار!C11+'شاهین شهر'!C11+'تیران و کرون'!C11+چادگان!C11+'خمینی شهر'!C11+خوانسار!C11+سمیرم!C11+دهاقان!C11+شهرضا!C11+فریدن!C11+فلاورجان!C11+فریدونشهر!C11+کاشان!C11+گلپایگان!C11+لنجان!C11+مبارکه!C11+نائین!C11+'خور و بیابانک'!C11+نجفآباد!C11+نطنز!C11+'بوئین و میاندشت'!C11</f>
        <v>564</v>
      </c>
      <c r="D11" s="1">
        <f>اصفهان!D11+'آران و بیدگل'!D11+اردستان!D11+برخوار!D11+'شاهین شهر'!D11+'تیران و کرون'!D11+چادگان!D11+'خمینی شهر'!D11+خوانسار!D11+سمیرم!D11+دهاقان!D11+شهرضا!D11+فریدن!D11+فلاورجان!D11+فریدونشهر!D11+کاشان!D11+گلپایگان!D11+لنجان!D11+مبارکه!D11+نائین!D11+'خور و بیابانک'!D11+نجفآباد!D11+نطنز!D11+'بوئین و میاندشت'!D11</f>
        <v>6606.5</v>
      </c>
      <c r="E11" s="1">
        <f t="shared" si="0"/>
        <v>7170.5</v>
      </c>
      <c r="F11" s="1">
        <f>اصفهان!F11+'آران و بیدگل'!F11+اردستان!F11+برخوار!F11+'شاهین شهر'!F11+'تیران و کرون'!F11+چادگان!F11+'خمینی شهر'!F11+خوانسار!F11+سمیرم!F11+دهاقان!F11+شهرضا!F11+فریدن!F11+فلاورجان!F11+فریدونشهر!F11+کاشان!F11+گلپایگان!F11+لنجان!F11+مبارکه!F11+نائین!F11+'خور و بیابانک'!F11+نجفآباد!F11+نطنز!F11+'بوئین و میاندشت'!F11</f>
        <v>9320</v>
      </c>
      <c r="G11" s="2">
        <f t="shared" si="1"/>
        <v>1410.7318549912964</v>
      </c>
    </row>
    <row r="12" spans="1:7" ht="21">
      <c r="A12" s="8">
        <v>8</v>
      </c>
      <c r="B12" s="4" t="s">
        <v>6</v>
      </c>
      <c r="C12" s="1">
        <f>اصفهان!C12+'آران و بیدگل'!C12+اردستان!C12+برخوار!C12+'شاهین شهر'!C12+'تیران و کرون'!C12+چادگان!C12+'خمینی شهر'!C12+خوانسار!C12+سمیرم!C12+دهاقان!C12+شهرضا!C12+فریدن!C12+فلاورجان!C12+فریدونشهر!C12+کاشان!C12+گلپایگان!C12+لنجان!C12+مبارکه!C12+نائین!C12+'خور و بیابانک'!C12+نجفآباد!C12+نطنز!C12+'بوئین و میاندشت'!C12</f>
        <v>1221</v>
      </c>
      <c r="D12" s="1">
        <f>اصفهان!D12+'آران و بیدگل'!D12+اردستان!D12+برخوار!D12+'شاهین شهر'!D12+'تیران و کرون'!D12+چادگان!D12+'خمینی شهر'!D12+خوانسار!D12+سمیرم!D12+دهاقان!D12+شهرضا!D12+فریدن!D12+فلاورجان!D12+فریدونشهر!D12+کاشان!D12+گلپایگان!D12+لنجان!D12+مبارکه!D12+نائین!D12+'خور و بیابانک'!D12+نجفآباد!D12+نطنز!D12+'بوئین و میاندشت'!D12</f>
        <v>941</v>
      </c>
      <c r="E12" s="1">
        <f t="shared" si="0"/>
        <v>2162</v>
      </c>
      <c r="F12" s="1">
        <f>اصفهان!F12+'آران و بیدگل'!F12+اردستان!F12+برخوار!F12+'شاهین شهر'!F12+'تیران و کرون'!F12+چادگان!F12+'خمینی شهر'!F12+خوانسار!F12+سمیرم!F12+دهاقان!F12+شهرضا!F12+فریدن!F12+فلاورجان!F12+فریدونشهر!F12+کاشان!F12+گلپایگان!F12+لنجان!F12+مبارکه!F12+نائین!F12+'خور و بیابانک'!F12+نجفآباد!F12+نطنز!F12+'بوئین و میاندشت'!F12</f>
        <v>450</v>
      </c>
      <c r="G12" s="2">
        <f t="shared" si="1"/>
        <v>478.21466524973431</v>
      </c>
    </row>
    <row r="13" spans="1:7" ht="21">
      <c r="A13" s="8">
        <v>9</v>
      </c>
      <c r="B13" s="4" t="s">
        <v>7</v>
      </c>
      <c r="C13" s="1">
        <f>اصفهان!C13+'آران و بیدگل'!C13+اردستان!C13+برخوار!C13+'شاهین شهر'!C13+'تیران و کرون'!C13+چادگان!C13+'خمینی شهر'!C13+خوانسار!C13+سمیرم!C13+دهاقان!C13+شهرضا!C13+فریدن!C13+فلاورجان!C13+فریدونشهر!C13+کاشان!C13+گلپایگان!C13+لنجان!C13+مبارکه!C13+نائین!C13+'خور و بیابانک'!C13+نجفآباد!C13+نطنز!C13+'بوئین و میاندشت'!C13</f>
        <v>591.20000000000005</v>
      </c>
      <c r="D13" s="1">
        <f>اصفهان!D13+'آران و بیدگل'!D13+اردستان!D13+برخوار!D13+'شاهین شهر'!D13+'تیران و کرون'!D13+چادگان!D13+'خمینی شهر'!D13+خوانسار!D13+سمیرم!D13+دهاقان!D13+شهرضا!D13+فریدن!D13+فلاورجان!D13+فریدونشهر!D13+کاشان!D13+گلپایگان!D13+لنجان!D13+مبارکه!D13+نائین!D13+'خور و بیابانک'!D13+نجفآباد!D13+نطنز!D13+'بوئین و میاندشت'!D13</f>
        <v>2996</v>
      </c>
      <c r="E13" s="1">
        <f t="shared" si="0"/>
        <v>3587.2</v>
      </c>
      <c r="F13" s="1">
        <f>اصفهان!F13+'آران و بیدگل'!F13+اردستان!F13+برخوار!F13+'شاهین شهر'!F13+'تیران و کرون'!F13+چادگان!F13+'خمینی شهر'!F13+خوانسار!F13+سمیرم!F13+دهاقان!F13+شهرضا!F13+فریدن!F13+فلاورجان!F13+فریدونشهر!F13+کاشان!F13+گلپایگان!F13+لنجان!F13+مبارکه!F13+نائین!F13+'خور و بیابانک'!F13+نجفآباد!F13+نطنز!F13+'بوئین و میاندشت'!F13</f>
        <v>8500</v>
      </c>
      <c r="G13" s="2">
        <f t="shared" si="1"/>
        <v>2837.1161548731643</v>
      </c>
    </row>
    <row r="14" spans="1:7" ht="21">
      <c r="A14" s="8">
        <v>10</v>
      </c>
      <c r="B14" s="4" t="s">
        <v>8</v>
      </c>
      <c r="C14" s="1">
        <f>اصفهان!C14+'آران و بیدگل'!C14+اردستان!C14+برخوار!C14+'شاهین شهر'!C14+'تیران و کرون'!C14+چادگان!C14+'خمینی شهر'!C14+خوانسار!C14+سمیرم!C14+دهاقان!C14+شهرضا!C14+فریدن!C14+فلاورجان!C14+فریدونشهر!C14+کاشان!C14+گلپایگان!C14+لنجان!C14+مبارکه!C14+نائین!C14+'خور و بیابانک'!C14+نجفآباد!C14+نطنز!C14+'بوئین و میاندشت'!C14</f>
        <v>1.2</v>
      </c>
      <c r="D14" s="1">
        <f>اصفهان!D14+'آران و بیدگل'!D14+اردستان!D14+برخوار!D14+'شاهین شهر'!D14+'تیران و کرون'!D14+چادگان!D14+'خمینی شهر'!D14+خوانسار!D14+سمیرم!D14+دهاقان!D14+شهرضا!D14+فریدن!D14+فلاورجان!D14+فریدونشهر!D14+کاشان!D14+گلپایگان!D14+لنجان!D14+مبارکه!D14+نائین!D14+'خور و بیابانک'!D14+نجفآباد!D14+نطنز!D14+'بوئین و میاندشت'!D14</f>
        <v>10.199999999999999</v>
      </c>
      <c r="E14" s="1">
        <f t="shared" si="0"/>
        <v>11.399999999999999</v>
      </c>
      <c r="F14" s="1">
        <f>اصفهان!F14+'آران و بیدگل'!F14+اردستان!F14+برخوار!F14+'شاهین شهر'!F14+'تیران و کرون'!F14+چادگان!F14+'خمینی شهر'!F14+خوانسار!F14+سمیرم!F14+دهاقان!F14+شهرضا!F14+فریدن!F14+فلاورجان!F14+فریدونشهر!F14+کاشان!F14+گلپایگان!F14+لنجان!F14+مبارکه!F14+نائین!F14+'خور و بیابانک'!F14+نجفآباد!F14+نطنز!F14+'بوئین و میاندشت'!F14</f>
        <v>12</v>
      </c>
      <c r="G14" s="2">
        <f t="shared" si="1"/>
        <v>1176.4705882352941</v>
      </c>
    </row>
    <row r="15" spans="1:7" ht="21">
      <c r="A15" s="8">
        <v>11</v>
      </c>
      <c r="B15" s="4" t="s">
        <v>14</v>
      </c>
      <c r="C15" s="1">
        <f>اصفهان!C15+'آران و بیدگل'!C15+اردستان!C15+برخوار!C15+'شاهین شهر'!C15+'تیران و کرون'!C15+چادگان!C15+'خمینی شهر'!C15+خوانسار!C15+سمیرم!C15+دهاقان!C15+شهرضا!C15+فریدن!C15+فلاورجان!C15+فریدونشهر!C15+کاشان!C15+گلپایگان!C15+لنجان!C15+مبارکه!C15+نائین!C15+'خور و بیابانک'!C15+نجفآباد!C15+نطنز!C15+'بوئین و میاندشت'!C15</f>
        <v>418.3</v>
      </c>
      <c r="D15" s="1">
        <f>اصفهان!D15+'آران و بیدگل'!D15+اردستان!D15+برخوار!D15+'شاهین شهر'!D15+'تیران و کرون'!D15+چادگان!D15+'خمینی شهر'!D15+خوانسار!D15+سمیرم!D15+دهاقان!D15+شهرضا!D15+فریدن!D15+فلاورجان!D15+فریدونشهر!D15+کاشان!D15+گلپایگان!D15+لنجان!D15+مبارکه!D15+نائین!D15+'خور و بیابانک'!D15+نجفآباد!D15+نطنز!D15+'بوئین و میاندشت'!D15</f>
        <v>1492</v>
      </c>
      <c r="E15" s="1">
        <f t="shared" si="0"/>
        <v>1910.3</v>
      </c>
      <c r="F15" s="1">
        <f>اصفهان!F15+'آران و بیدگل'!F15+اردستان!F15+برخوار!F15+'شاهین شهر'!F15+'تیران و کرون'!F15+چادگان!F15+'خمینی شهر'!F15+خوانسار!F15+سمیرم!F15+دهاقان!F15+شهرضا!F15+فریدن!F15+فلاورجان!F15+فریدونشهر!F15+کاشان!F15+گلپایگان!F15+لنجان!F15+مبارکه!F15+نائین!F15+'خور و بیابانک'!F15+نجفآباد!F15+نطنز!F15+'بوئین و میاندشت'!F15</f>
        <v>28595</v>
      </c>
      <c r="G15" s="2">
        <f t="shared" si="1"/>
        <v>19165.549597855228</v>
      </c>
    </row>
    <row r="16" spans="1:7" ht="21">
      <c r="A16" s="8">
        <v>12</v>
      </c>
      <c r="B16" s="4" t="s">
        <v>15</v>
      </c>
      <c r="C16" s="1">
        <f>اصفهان!C16+'آران و بیدگل'!C16+اردستان!C16+برخوار!C16+'شاهین شهر'!C16+'تیران و کرون'!C16+چادگان!C16+'خمینی شهر'!C16+خوانسار!C16+سمیرم!C16+دهاقان!C16+شهرضا!C16+فریدن!C16+فلاورجان!C16+فریدونشهر!C16+کاشان!C16+گلپایگان!C16+لنجان!C16+مبارکه!C16+نائین!C16+'خور و بیابانک'!C16+نجفآباد!C16+نطنز!C16+'بوئین و میاندشت'!C16</f>
        <v>211</v>
      </c>
      <c r="D16" s="1">
        <f>اصفهان!D16+'آران و بیدگل'!D16+اردستان!D16+برخوار!D16+'شاهین شهر'!D16+'تیران و کرون'!D16+چادگان!D16+'خمینی شهر'!D16+خوانسار!D16+سمیرم!D16+دهاقان!D16+شهرضا!D16+فریدن!D16+فلاورجان!D16+فریدونشهر!D16+کاشان!D16+گلپایگان!D16+لنجان!D16+مبارکه!D16+نائین!D16+'خور و بیابانک'!D16+نجفآباد!D16+نطنز!D16+'بوئین و میاندشت'!D16</f>
        <v>1907</v>
      </c>
      <c r="E16" s="1">
        <f t="shared" si="0"/>
        <v>2118</v>
      </c>
      <c r="F16" s="1">
        <f>اصفهان!F16+'آران و بیدگل'!F16+اردستان!F16+برخوار!F16+'شاهین شهر'!F16+'تیران و کرون'!F16+چادگان!F16+'خمینی شهر'!F16+خوانسار!F16+سمیرم!F16+دهاقان!F16+شهرضا!F16+فریدن!F16+فلاورجان!F16+فریدونشهر!F16+کاشان!F16+گلپایگان!F16+لنجان!F16+مبارکه!F16+نائین!F16+'خور و بیابانک'!F16+نجفآباد!F16+نطنز!F16+'بوئین و میاندشت'!F16</f>
        <v>10937.05</v>
      </c>
      <c r="G16" s="2">
        <f t="shared" si="1"/>
        <v>5735.2123754588356</v>
      </c>
    </row>
    <row r="17" spans="1:7" ht="21">
      <c r="A17" s="8">
        <v>13</v>
      </c>
      <c r="B17" s="4" t="s">
        <v>16</v>
      </c>
      <c r="C17" s="1">
        <f>اصفهان!C17+'آران و بیدگل'!C17+اردستان!C17+برخوار!C17+'شاهین شهر'!C17+'تیران و کرون'!C17+چادگان!C17+'خمینی شهر'!C17+خوانسار!C17+سمیرم!C17+دهاقان!C17+شهرضا!C17+فریدن!C17+فلاورجان!C17+فریدونشهر!C17+کاشان!C17+گلپایگان!C17+لنجان!C17+مبارکه!C17+نائین!C17+'خور و بیابانک'!C17+نجفآباد!C17+نطنز!C17+'بوئین و میاندشت'!C17</f>
        <v>146.5</v>
      </c>
      <c r="D17" s="1">
        <f>اصفهان!D17+'آران و بیدگل'!D17+اردستان!D17+برخوار!D17+'شاهین شهر'!D17+'تیران و کرون'!D17+چادگان!D17+'خمینی شهر'!D17+خوانسار!D17+سمیرم!D17+دهاقان!D17+شهرضا!D17+فریدن!D17+فلاورجان!D17+فریدونشهر!D17+کاشان!D17+گلپایگان!D17+لنجان!D17+مبارکه!D17+نائین!D17+'خور و بیابانک'!D17+نجفآباد!D17+نطنز!D17+'بوئین و میاندشت'!D17</f>
        <v>779.7</v>
      </c>
      <c r="E17" s="1">
        <f t="shared" si="0"/>
        <v>926.2</v>
      </c>
      <c r="F17" s="1">
        <f>اصفهان!F17+'آران و بیدگل'!F17+اردستان!F17+برخوار!F17+'شاهین شهر'!F17+'تیران و کرون'!F17+چادگان!F17+'خمینی شهر'!F17+خوانسار!F17+سمیرم!F17+دهاقان!F17+شهرضا!F17+فریدن!F17+فلاورجان!F17+فریدونشهر!F17+کاشان!F17+گلپایگان!F17+لنجان!F17+مبارکه!F17+نائین!F17+'خور و بیابانک'!F17+نجفآباد!F17+نطنز!F17+'بوئین و میاندشت'!F17</f>
        <v>6700</v>
      </c>
      <c r="G17" s="2">
        <f t="shared" si="1"/>
        <v>8593.0486084391432</v>
      </c>
    </row>
    <row r="18" spans="1:7" ht="21">
      <c r="A18" s="8">
        <v>14</v>
      </c>
      <c r="B18" s="4" t="s">
        <v>17</v>
      </c>
      <c r="C18" s="1">
        <f>اصفهان!C18+'آران و بیدگل'!C18+اردستان!C18+برخوار!C18+'شاهین شهر'!C18+'تیران و کرون'!C18+چادگان!C18+'خمینی شهر'!C18+خوانسار!C18+سمیرم!C18+دهاقان!C18+شهرضا!C18+فریدن!C18+فلاورجان!C18+فریدونشهر!C18+کاشان!C18+گلپایگان!C18+لنجان!C18+مبارکه!C18+نائین!C18+'خور و بیابانک'!C18+نجفآباد!C18+نطنز!C18+'بوئین و میاندشت'!C18</f>
        <v>164.2</v>
      </c>
      <c r="D18" s="1">
        <f>اصفهان!D18+'آران و بیدگل'!D18+اردستان!D18+برخوار!D18+'شاهین شهر'!D18+'تیران و کرون'!D18+چادگان!D18+'خمینی شهر'!D18+خوانسار!D18+سمیرم!D18+دهاقان!D18+شهرضا!D18+فریدن!D18+فلاورجان!D18+فریدونشهر!D18+کاشان!D18+گلپایگان!D18+لنجان!D18+مبارکه!D18+نائین!D18+'خور و بیابانک'!D18+نجفآباد!D18+نطنز!D18+'بوئین و میاندشت'!D18</f>
        <v>925.6</v>
      </c>
      <c r="E18" s="1">
        <f t="shared" si="0"/>
        <v>1089.8</v>
      </c>
      <c r="F18" s="1">
        <f>اصفهان!F18+'آران و بیدگل'!F18+اردستان!F18+برخوار!F18+'شاهین شهر'!F18+'تیران و کرون'!F18+چادگان!F18+'خمینی شهر'!F18+خوانسار!F18+سمیرم!F18+دهاقان!F18+شهرضا!F18+فریدن!F18+فلاورجان!F18+فریدونشهر!F18+کاشان!F18+گلپایگان!F18+لنجان!F18+مبارکه!F18+نائین!F18+'خور و بیابانک'!F18+نجفآباد!F18+نطنز!F18+'بوئین و میاندشت'!F18</f>
        <v>7500</v>
      </c>
      <c r="G18" s="2">
        <f t="shared" si="1"/>
        <v>8102.8522039757991</v>
      </c>
    </row>
    <row r="19" spans="1:7" ht="21">
      <c r="A19" s="8">
        <v>15</v>
      </c>
      <c r="B19" s="4" t="s">
        <v>18</v>
      </c>
      <c r="C19" s="1">
        <f>اصفهان!C19+'آران و بیدگل'!C19+اردستان!C19+برخوار!C19+'شاهین شهر'!C19+'تیران و کرون'!C19+چادگان!C19+'خمینی شهر'!C19+خوانسار!C19+سمیرم!C19+دهاقان!C19+شهرضا!C19+فریدن!C19+فلاورجان!C19+فریدونشهر!C19+کاشان!C19+گلپایگان!C19+لنجان!C19+مبارکه!C19+نائین!C19+'خور و بیابانک'!C19+نجفآباد!C19+نطنز!C19+'بوئین و میاندشت'!C19</f>
        <v>171.2</v>
      </c>
      <c r="D19" s="1">
        <f>اصفهان!D19+'آران و بیدگل'!D19+اردستان!D19+برخوار!D19+'شاهین شهر'!D19+'تیران و کرون'!D19+چادگان!D19+'خمینی شهر'!D19+خوانسار!D19+سمیرم!D19+دهاقان!D19+شهرضا!D19+فریدن!D19+فلاورجان!D19+فریدونشهر!D19+کاشان!D19+گلپایگان!D19+لنجان!D19+مبارکه!D19+نائین!D19+'خور و بیابانک'!D19+نجفآباد!D19+نطنز!D19+'بوئین و میاندشت'!D19</f>
        <v>1490</v>
      </c>
      <c r="E19" s="1">
        <f t="shared" si="0"/>
        <v>1661.2</v>
      </c>
      <c r="F19" s="1">
        <f>اصفهان!F19+'آران و بیدگل'!F19+اردستان!F19+برخوار!F19+'شاهین شهر'!F19+'تیران و کرون'!F19+چادگان!F19+'خمینی شهر'!F19+خوانسار!F19+سمیرم!F19+دهاقان!F19+شهرضا!F19+فریدن!F19+فلاورجان!F19+فریدونشهر!F19+کاشان!F19+گلپایگان!F19+لنجان!F19+مبارکه!F19+نائین!F19+'خور و بیابانک'!F19+نجفآباد!F19+نطنز!F19+'بوئین و میاندشت'!F19</f>
        <v>13800</v>
      </c>
      <c r="G19" s="2">
        <f t="shared" si="1"/>
        <v>9261.7449664429532</v>
      </c>
    </row>
    <row r="20" spans="1:7" ht="21">
      <c r="A20" s="8">
        <v>16</v>
      </c>
      <c r="B20" s="4" t="s">
        <v>9</v>
      </c>
      <c r="C20" s="1">
        <f>اصفهان!C20+'آران و بیدگل'!C20+اردستان!C20+برخوار!C20+'شاهین شهر'!C20+'تیران و کرون'!C20+چادگان!C20+'خمینی شهر'!C20+خوانسار!C20+سمیرم!C20+دهاقان!C20+شهرضا!C20+فریدن!C20+فلاورجان!C20+فریدونشهر!C20+کاشان!C20+گلپایگان!C20+لنجان!C20+مبارکه!C20+نائین!C20+'خور و بیابانک'!C20+نجفآباد!C20+نطنز!C20+'بوئین و میاندشت'!C20</f>
        <v>1.2999999999999998</v>
      </c>
      <c r="D20" s="1">
        <f>اصفهان!D20+'آران و بیدگل'!D20+اردستان!D20+برخوار!D20+'شاهین شهر'!D20+'تیران و کرون'!D20+چادگان!D20+'خمینی شهر'!D20+خوانسار!D20+سمیرم!D20+دهاقان!D20+شهرضا!D20+فریدن!D20+فلاورجان!D20+فریدونشهر!D20+کاشان!D20+گلپایگان!D20+لنجان!D20+مبارکه!D20+نائین!D20+'خور و بیابانک'!D20+نجفآباد!D20+نطنز!D20+'بوئین و میاندشت'!D20</f>
        <v>7.1999999999999993</v>
      </c>
      <c r="E20" s="1">
        <f t="shared" si="0"/>
        <v>8.5</v>
      </c>
      <c r="F20" s="1">
        <f>اصفهان!F20+'آران و بیدگل'!F20+اردستان!F20+برخوار!F20+'شاهین شهر'!F20+'تیران و کرون'!F20+چادگان!F20+'خمینی شهر'!F20+خوانسار!F20+سمیرم!F20+دهاقان!F20+شهرضا!F20+فریدن!F20+فلاورجان!F20+فریدونشهر!F20+کاشان!F20+گلپایگان!F20+لنجان!F20+مبارکه!F20+نائین!F20+'خور و بیابانک'!F20+نجفآباد!F20+نطنز!F20+'بوئین و میاندشت'!F20</f>
        <v>8.5</v>
      </c>
      <c r="G20" s="2">
        <f t="shared" si="1"/>
        <v>1180.5555555555557</v>
      </c>
    </row>
    <row r="21" spans="1:7" ht="21">
      <c r="A21" s="8">
        <v>17</v>
      </c>
      <c r="B21" s="4" t="s">
        <v>19</v>
      </c>
      <c r="C21" s="1">
        <f>اصفهان!C21+'آران و بیدگل'!C21+اردستان!C21+برخوار!C21+'شاهین شهر'!C21+'تیران و کرون'!C21+چادگان!C21+'خمینی شهر'!C21+خوانسار!C21+سمیرم!C21+دهاقان!C21+شهرضا!C21+فریدن!C21+فلاورجان!C21+فریدونشهر!C21+کاشان!C21+گلپایگان!C21+لنجان!C21+مبارکه!C21+نائین!C21+'خور و بیابانک'!C21+نجفآباد!C21+نطنز!C21+'بوئین و میاندشت'!C21</f>
        <v>1703</v>
      </c>
      <c r="D21" s="1">
        <f>اصفهان!D21+'آران و بیدگل'!D21+اردستان!D21+برخوار!D21+'شاهین شهر'!D21+'تیران و کرون'!D21+چادگان!D21+'خمینی شهر'!D21+خوانسار!D21+سمیرم!D21+دهاقان!D21+شهرضا!D21+فریدن!D21+فلاورجان!D21+فریدونشهر!D21+کاشان!D21+گلپایگان!D21+لنجان!D21+مبارکه!D21+نائین!D21+'خور و بیابانک'!D21+نجفآباد!D21+نطنز!D21+'بوئین و میاندشت'!D21</f>
        <v>4150</v>
      </c>
      <c r="E21" s="1">
        <f t="shared" si="0"/>
        <v>5853</v>
      </c>
      <c r="F21" s="1">
        <f>اصفهان!F21+'آران و بیدگل'!F21+اردستان!F21+برخوار!F21+'شاهین شهر'!F21+'تیران و کرون'!F21+چادگان!F21+'خمینی شهر'!F21+خوانسار!F21+سمیرم!F21+دهاقان!F21+شهرضا!F21+فریدن!F21+فلاورجان!F21+فریدونشهر!F21+کاشان!F21+گلپایگان!F21+لنجان!F21+مبارکه!F21+نائین!F21+'خور و بیابانک'!F21+نجفآباد!F21+نطنز!F21+'بوئین و میاندشت'!F21</f>
        <v>6225</v>
      </c>
      <c r="G21" s="2">
        <f t="shared" si="1"/>
        <v>1500</v>
      </c>
    </row>
    <row r="22" spans="1:7" ht="21">
      <c r="A22" s="8">
        <v>18</v>
      </c>
      <c r="B22" s="4" t="s">
        <v>10</v>
      </c>
      <c r="C22" s="1">
        <f>اصفهان!C22+'آران و بیدگل'!C22+اردستان!C22+برخوار!C22+'شاهین شهر'!C22+'تیران و کرون'!C22+چادگان!C22+'خمینی شهر'!C22+خوانسار!C22+سمیرم!C22+دهاقان!C22+شهرضا!C22+فریدن!C22+فلاورجان!C22+فریدونشهر!C22+کاشان!C22+گلپایگان!C22+لنجان!C22+مبارکه!C22+نائین!C22+'خور و بیابانک'!C22+نجفآباد!C22+نطنز!C22+'بوئین و میاندشت'!C22</f>
        <v>1367.5</v>
      </c>
      <c r="D22" s="1">
        <f>اصفهان!D22+'آران و بیدگل'!D22+اردستان!D22+برخوار!D22+'شاهین شهر'!D22+'تیران و کرون'!D22+چادگان!D22+'خمینی شهر'!D22+خوانسار!D22+سمیرم!D22+دهاقان!D22+شهرضا!D22+فریدن!D22+فلاورجان!D22+فریدونشهر!D22+کاشان!D22+گلپایگان!D22+لنجان!D22+مبارکه!D22+نائین!D22+'خور و بیابانک'!D22+نجفآباد!D22+نطنز!D22+'بوئین و میاندشت'!D22</f>
        <v>7475.8</v>
      </c>
      <c r="E22" s="1">
        <f t="shared" si="0"/>
        <v>8843.2999999999993</v>
      </c>
      <c r="F22" s="1">
        <f>اصفهان!F22+'آران و بیدگل'!F22+اردستان!F22+برخوار!F22+'شاهین شهر'!F22+'تیران و کرون'!F22+چادگان!F22+'خمینی شهر'!F22+خوانسار!F22+سمیرم!F22+دهاقان!F22+شهرضا!F22+فریدن!F22+فلاورجان!F22+فریدونشهر!F22+کاشان!F22+گلپایگان!F22+لنجان!F22+مبارکه!F22+نائین!F22+'خور و بیابانک'!F22+نجفآباد!F22+نطنز!F22+'بوئین و میاندشت'!F22</f>
        <v>93000</v>
      </c>
      <c r="G22" s="2">
        <f t="shared" si="1"/>
        <v>12440.140185665749</v>
      </c>
    </row>
    <row r="23" spans="1:7" ht="21">
      <c r="A23" s="8">
        <v>19</v>
      </c>
      <c r="B23" s="4" t="s">
        <v>20</v>
      </c>
      <c r="C23" s="1">
        <f>اصفهان!C23+'آران و بیدگل'!C23+اردستان!C23+برخوار!C23+'شاهین شهر'!C23+'تیران و کرون'!C23+چادگان!C23+'خمینی شهر'!C23+خوانسار!C23+سمیرم!C23+دهاقان!C23+شهرضا!C23+فریدن!C23+فلاورجان!C23+فریدونشهر!C23+کاشان!C23+گلپایگان!C23+لنجان!C23+مبارکه!C23+نائین!C23+'خور و بیابانک'!C23+نجفآباد!C23+نطنز!C23+'بوئین و میاندشت'!C23</f>
        <v>3.9000000000000004</v>
      </c>
      <c r="D23" s="1">
        <f>اصفهان!D23+'آران و بیدگل'!D23+اردستان!D23+برخوار!D23+'شاهین شهر'!D23+'تیران و کرون'!D23+چادگان!D23+'خمینی شهر'!D23+خوانسار!D23+سمیرم!D23+دهاقان!D23+شهرضا!D23+فریدن!D23+فلاورجان!D23+فریدونشهر!D23+کاشان!D23+گلپایگان!D23+لنجان!D23+مبارکه!D23+نائین!D23+'خور و بیابانک'!D23+نجفآباد!D23+نطنز!D23+'بوئین و میاندشت'!D23</f>
        <v>88</v>
      </c>
      <c r="E23" s="1">
        <f t="shared" si="0"/>
        <v>91.9</v>
      </c>
      <c r="F23" s="1">
        <f>اصفهان!F23+'آران و بیدگل'!F23+اردستان!F23+برخوار!F23+'شاهین شهر'!F23+'تیران و کرون'!F23+چادگان!F23+'خمینی شهر'!F23+خوانسار!F23+سمیرم!F23+دهاقان!F23+شهرضا!F23+فریدن!F23+فلاورجان!F23+فریدونشهر!F23+کاشان!F23+گلپایگان!F23+لنجان!F23+مبارکه!F23+نائین!F23+'خور و بیابانک'!F23+نجفآباد!F23+نطنز!F23+'بوئین و میاندشت'!F23</f>
        <v>350</v>
      </c>
      <c r="G23" s="2">
        <f t="shared" si="1"/>
        <v>3977.2727272727275</v>
      </c>
    </row>
    <row r="24" spans="1:7" ht="21">
      <c r="A24" s="8">
        <v>20</v>
      </c>
      <c r="B24" s="4" t="s">
        <v>21</v>
      </c>
      <c r="C24" s="1">
        <f>اصفهان!C24+'آران و بیدگل'!C24+اردستان!C24+برخوار!C24+'شاهین شهر'!C24+'تیران و کرون'!C24+چادگان!C24+'خمینی شهر'!C24+خوانسار!C24+سمیرم!C24+دهاقان!C24+شهرضا!C24+فریدن!C24+فلاورجان!C24+فریدونشهر!C24+کاشان!C24+گلپایگان!C24+لنجان!C24+مبارکه!C24+نائین!C24+'خور و بیابانک'!C24+نجفآباد!C24+نطنز!C24+'بوئین و میاندشت'!C24</f>
        <v>3.6</v>
      </c>
      <c r="D24" s="1">
        <f>اصفهان!D24+'آران و بیدگل'!D24+اردستان!D24+برخوار!D24+'شاهین شهر'!D24+'تیران و کرون'!D24+چادگان!D24+'خمینی شهر'!D24+خوانسار!D24+سمیرم!D24+دهاقان!D24+شهرضا!D24+فریدن!D24+فلاورجان!D24+فریدونشهر!D24+کاشان!D24+گلپایگان!D24+لنجان!D24+مبارکه!D24+نائین!D24+'خور و بیابانک'!D24+نجفآباد!D24+نطنز!D24+'بوئین و میاندشت'!D24</f>
        <v>36.200000000000003</v>
      </c>
      <c r="E24" s="1">
        <f t="shared" si="0"/>
        <v>39.800000000000004</v>
      </c>
      <c r="F24" s="1">
        <f>اصفهان!F24+'آران و بیدگل'!F24+اردستان!F24+برخوار!F24+'شاهین شهر'!F24+'تیران و کرون'!F24+چادگان!F24+'خمینی شهر'!F24+خوانسار!F24+سمیرم!F24+دهاقان!F24+شهرضا!F24+فریدن!F24+فلاورجان!F24+فریدونشهر!F24+کاشان!F24+گلپایگان!F24+لنجان!F24+مبارکه!F24+نائین!F24+'خور و بیابانک'!F24+نجفآباد!F24+نطنز!F24+'بوئین و میاندشت'!F24</f>
        <v>300</v>
      </c>
      <c r="G24" s="2">
        <f t="shared" si="1"/>
        <v>8287.2928176795576</v>
      </c>
    </row>
    <row r="25" spans="1:7" ht="21">
      <c r="A25" s="8">
        <v>21</v>
      </c>
      <c r="B25" s="4" t="s">
        <v>22</v>
      </c>
      <c r="C25" s="1">
        <f>اصفهان!C25+'آران و بیدگل'!C25+اردستان!C25+برخوار!C25+'شاهین شهر'!C25+'تیران و کرون'!C25+چادگان!C25+'خمینی شهر'!C25+خوانسار!C25+سمیرم!C25+دهاقان!C25+شهرضا!C25+فریدن!C25+فلاورجان!C25+فریدونشهر!C25+کاشان!C25+گلپایگان!C25+لنجان!C25+مبارکه!C25+نائین!C25+'خور و بیابانک'!C25+نجفآباد!C25+نطنز!C25+'بوئین و میاندشت'!C25</f>
        <v>283</v>
      </c>
      <c r="D25" s="1">
        <f>اصفهان!D25+'آران و بیدگل'!D25+اردستان!D25+برخوار!D25+'شاهین شهر'!D25+'تیران و کرون'!D25+چادگان!D25+'خمینی شهر'!D25+خوانسار!D25+سمیرم!D25+دهاقان!D25+شهرضا!D25+فریدن!D25+فلاورجان!D25+فریدونشهر!D25+کاشان!D25+گلپایگان!D25+لنجان!D25+مبارکه!D25+نائین!D25+'خور و بیابانک'!D25+نجفآباد!D25+نطنز!D25+'بوئین و میاندشت'!D25</f>
        <v>752</v>
      </c>
      <c r="E25" s="1">
        <f t="shared" si="0"/>
        <v>1035</v>
      </c>
      <c r="F25" s="1">
        <f>اصفهان!F25+'آران و بیدگل'!F25+اردستان!F25+برخوار!F25+'شاهین شهر'!F25+'تیران و کرون'!F25+چادگان!F25+'خمینی شهر'!F25+خوانسار!F25+سمیرم!F25+دهاقان!F25+شهرضا!F25+فریدن!F25+فلاورجان!F25+فریدونشهر!F25+کاشان!F25+گلپایگان!F25+لنجان!F25+مبارکه!F25+نائین!F25+'خور و بیابانک'!F25+نجفآباد!F25+نطنز!F25+'بوئین و میاندشت'!F25</f>
        <v>670</v>
      </c>
      <c r="G25" s="2">
        <f t="shared" si="1"/>
        <v>890.95744680851067</v>
      </c>
    </row>
    <row r="26" spans="1:7" ht="21">
      <c r="A26" s="8">
        <v>22</v>
      </c>
      <c r="B26" s="4" t="s">
        <v>23</v>
      </c>
      <c r="C26" s="1">
        <f>اصفهان!C26+'آران و بیدگل'!C26+اردستان!C26+برخوار!C26+'شاهین شهر'!C26+'تیران و کرون'!C26+چادگان!C26+'خمینی شهر'!C26+خوانسار!C26+سمیرم!C26+دهاقان!C26+شهرضا!C26+فریدن!C26+فلاورجان!C26+فریدونشهر!C26+کاشان!C26+گلپایگان!C26+لنجان!C26+مبارکه!C26+نائین!C26+'خور و بیابانک'!C26+نجفآباد!C26+نطنز!C26+'بوئین و میاندشت'!C26</f>
        <v>135.6</v>
      </c>
      <c r="D26" s="1">
        <f>اصفهان!D26+'آران و بیدگل'!D26+اردستان!D26+برخوار!D26+'شاهین شهر'!D26+'تیران و کرون'!D26+چادگان!D26+'خمینی شهر'!D26+خوانسار!D26+سمیرم!D26+دهاقان!D26+شهرضا!D26+فریدن!D26+فلاورجان!D26+فریدونشهر!D26+کاشان!D26+گلپایگان!D26+لنجان!D26+مبارکه!D26+نائین!D26+'خور و بیابانک'!D26+نجفآباد!D26+نطنز!D26+'بوئین و میاندشت'!D26</f>
        <v>202</v>
      </c>
      <c r="E26" s="1">
        <f t="shared" si="0"/>
        <v>337.6</v>
      </c>
      <c r="F26" s="1">
        <f>اصفهان!F26+'آران و بیدگل'!F26+اردستان!F26+برخوار!F26+'شاهین شهر'!F26+'تیران و کرون'!F26+چادگان!F26+'خمینی شهر'!F26+خوانسار!F26+سمیرم!F26+دهاقان!F26+شهرضا!F26+فریدن!F26+فلاورجان!F26+فریدونشهر!F26+کاشان!F26+گلپایگان!F26+لنجان!F26+مبارکه!F26+نائین!F26+'خور و بیابانک'!F26+نجفآباد!F26+نطنز!F26+'بوئین و میاندشت'!F26</f>
        <v>100</v>
      </c>
      <c r="G26" s="2">
        <f t="shared" si="1"/>
        <v>495.04950495049508</v>
      </c>
    </row>
    <row r="27" spans="1:7" ht="21">
      <c r="A27" s="8">
        <v>23</v>
      </c>
      <c r="B27" s="4" t="s">
        <v>24</v>
      </c>
      <c r="C27" s="1">
        <f>اصفهان!C27+'آران و بیدگل'!C27+اردستان!C27+برخوار!C27+'شاهین شهر'!C27+'تیران و کرون'!C27+چادگان!C27+'خمینی شهر'!C27+خوانسار!C27+سمیرم!C27+دهاقان!C27+شهرضا!C27+فریدن!C27+فلاورجان!C27+فریدونشهر!C27+کاشان!C27+گلپایگان!C27+لنجان!C27+مبارکه!C27+نائین!C27+'خور و بیابانک'!C27+نجفآباد!C27+نطنز!C27+'بوئین و میاندشت'!C27</f>
        <v>169.9</v>
      </c>
      <c r="D27" s="1">
        <f>اصفهان!D27+'آران و بیدگل'!D27+اردستان!D27+برخوار!D27+'شاهین شهر'!D27+'تیران و کرون'!D27+چادگان!D27+'خمینی شهر'!D27+خوانسار!D27+سمیرم!D27+دهاقان!D27+شهرضا!D27+فریدن!D27+فلاورجان!D27+فریدونشهر!D27+کاشان!D27+گلپایگان!D27+لنجان!D27+مبارکه!D27+نائین!D27+'خور و بیابانک'!D27+نجفآباد!D27+نطنز!D27+'بوئین و میاندشت'!D27</f>
        <v>535.6</v>
      </c>
      <c r="E27" s="1">
        <f t="shared" si="0"/>
        <v>705.5</v>
      </c>
      <c r="F27" s="1">
        <f>اصفهان!F27+'آران و بیدگل'!F27+اردستان!F27+برخوار!F27+'شاهین شهر'!F27+'تیران و کرون'!F27+چادگان!F27+'خمینی شهر'!F27+خوانسار!F27+سمیرم!F27+دهاقان!F27+شهرضا!F27+فریدن!F27+فلاورجان!F27+فریدونشهر!F27+کاشان!F27+گلپایگان!F27+لنجان!F27+مبارکه!F27+نائین!F27+'خور و بیابانک'!F27+نجفآباد!F27+نطنز!F27+'بوئین و میاندشت'!F27</f>
        <v>4185</v>
      </c>
      <c r="G27" s="2">
        <f t="shared" si="1"/>
        <v>7813.6669156086627</v>
      </c>
    </row>
    <row r="28" spans="1:7" ht="21">
      <c r="A28" s="8">
        <v>24</v>
      </c>
      <c r="B28" s="4" t="s">
        <v>26</v>
      </c>
      <c r="C28" s="1">
        <f>اصفهان!C28+'آران و بیدگل'!C28+اردستان!C28+برخوار!C28+'شاهین شهر'!C28+'تیران و کرون'!C28+چادگان!C28+'خمینی شهر'!C28+خوانسار!C28+سمیرم!C28+دهاقان!C28+شهرضا!C28+فریدن!C28+فلاورجان!C28+فریدونشهر!C28+کاشان!C28+گلپایگان!C28+لنجان!C28+مبارکه!C28+نائین!C28+'خور و بیابانک'!C28+نجفآباد!C28+نطنز!C28+'بوئین و میاندشت'!C28</f>
        <v>0</v>
      </c>
      <c r="D28" s="1">
        <f>اصفهان!D28+'آران و بیدگل'!D28+اردستان!D28+برخوار!D28+'شاهین شهر'!D28+'تیران و کرون'!D28+چادگان!D28+'خمینی شهر'!D28+خوانسار!D28+سمیرم!D28+دهاقان!D28+شهرضا!D28+فریدن!D28+فلاورجان!D28+فریدونشهر!D28+کاشان!D28+گلپایگان!D28+لنجان!D28+مبارکه!D28+نائین!D28+'خور و بیابانک'!D28+نجفآباد!D28+نطنز!D28+'بوئین و میاندشت'!D28</f>
        <v>1904</v>
      </c>
      <c r="E28" s="1">
        <f t="shared" si="0"/>
        <v>1904</v>
      </c>
      <c r="F28" s="1">
        <f>اصفهان!F28+'آران و بیدگل'!F28+اردستان!F28+برخوار!F28+'شاهین شهر'!F28+'تیران و کرون'!F28+چادگان!F28+'خمینی شهر'!F28+خوانسار!F28+سمیرم!F28+دهاقان!F28+شهرضا!F28+فریدن!F28+فلاورجان!F28+فریدونشهر!F28+کاشان!F28+گلپایگان!F28+لنجان!F28+مبارکه!F28+نائین!F28+'خور و بیابانک'!F28+نجفآباد!F28+نطنز!F28+'بوئین و میاندشت'!F28</f>
        <v>4464</v>
      </c>
      <c r="G28" s="2">
        <f t="shared" si="1"/>
        <v>2344.5378151260506</v>
      </c>
    </row>
    <row r="29" spans="1:7" ht="21">
      <c r="A29" s="8">
        <v>25</v>
      </c>
      <c r="B29" s="4" t="s">
        <v>11</v>
      </c>
      <c r="C29" s="1">
        <f>اصفهان!C29+'آران و بیدگل'!C29+اردستان!C29+برخوار!C29+'شاهین شهر'!C29+'تیران و کرون'!C29+چادگان!C29+'خمینی شهر'!C29+خوانسار!C29+سمیرم!C29+دهاقان!C29+شهرضا!C29+فریدن!C29+فلاورجان!C29+فریدونشهر!C29+کاشان!C29+گلپایگان!C29+لنجان!C29+مبارکه!C29+نائین!C29+'خور و بیابانک'!C29+نجفآباد!C29+نطنز!C29+'بوئین و میاندشت'!C29</f>
        <v>84</v>
      </c>
      <c r="D29" s="1">
        <f>اصفهان!D29+'آران و بیدگل'!D29+اردستان!D29+برخوار!D29+'شاهین شهر'!D29+'تیران و کرون'!D29+چادگان!D29+'خمینی شهر'!D29+خوانسار!D29+سمیرم!D29+دهاقان!D29+شهرضا!D29+فریدن!D29+فلاورجان!D29+فریدونشهر!D29+کاشان!D29+گلپایگان!D29+لنجان!D29+مبارکه!D29+نائین!D29+'خور و بیابانک'!D29+نجفآباد!D29+نطنز!D29+'بوئین و میاندشت'!D29</f>
        <v>533</v>
      </c>
      <c r="E29" s="1">
        <f t="shared" si="0"/>
        <v>617</v>
      </c>
      <c r="F29" s="1">
        <f>اصفهان!F29+'آران و بیدگل'!F29+اردستان!F29+برخوار!F29+'شاهین شهر'!F29+'تیران و کرون'!F29+چادگان!F29+'خمینی شهر'!F29+خوانسار!F29+سمیرم!F29+دهاقان!F29+شهرضا!F29+فریدن!F29+فلاورجان!F29+فریدونشهر!F29+کاشان!F29+گلپایگان!F29+لنجان!F29+مبارکه!F29+نائین!F29+'خور و بیابانک'!F29+نجفآباد!F29+نطنز!F29+'بوئین و میاندشت'!F29</f>
        <v>3.2699999999999996</v>
      </c>
      <c r="G29" s="7">
        <f t="shared" si="1"/>
        <v>6.135084427767354</v>
      </c>
    </row>
    <row r="30" spans="1:7" ht="21">
      <c r="A30" s="8">
        <v>26</v>
      </c>
      <c r="B30" s="4" t="s">
        <v>25</v>
      </c>
      <c r="C30" s="1">
        <f>اصفهان!C30+'آران و بیدگل'!C30+اردستان!C30+برخوار!C30+'شاهین شهر'!C30+'تیران و کرون'!C30+چادگان!C30+'خمینی شهر'!C30+خوانسار!C30+سمیرم!C30+دهاقان!C30+شهرضا!C30+فریدن!C30+فلاورجان!C30+فریدونشهر!C30+کاشان!C30+گلپایگان!C30+لنجان!C30+مبارکه!C30+نائین!C30+'خور و بیابانک'!C30+نجفآباد!C30+نطنز!C30+'بوئین و میاندشت'!C30</f>
        <v>0</v>
      </c>
      <c r="D30" s="1">
        <f>اصفهان!D30+'آران و بیدگل'!D30+اردستان!D30+برخوار!D30+'شاهین شهر'!D30+'تیران و کرون'!D30+چادگان!D30+'خمینی شهر'!D30+خوانسار!D30+سمیرم!D30+دهاقان!D30+شهرضا!D30+فریدن!D30+فلاورجان!D30+فریدونشهر!D30+کاشان!D30+گلپایگان!D30+لنجان!D30+مبارکه!D30+نائین!D30+'خور و بیابانک'!D30+نجفآباد!D30+نطنز!D30+'بوئین و میاندشت'!D30</f>
        <v>609</v>
      </c>
      <c r="E30" s="1">
        <f t="shared" si="0"/>
        <v>609</v>
      </c>
      <c r="F30" s="1">
        <f>اصفهان!F30+'آران و بیدگل'!F30+اردستان!F30+برخوار!F30+'شاهین شهر'!F30+'تیران و کرون'!F30+چادگان!F30+'خمینی شهر'!F30+خوانسار!F30+سمیرم!F30+دهاقان!F30+شهرضا!F30+فریدن!F30+فلاورجان!F30+فریدونشهر!F30+کاشان!F30+گلپایگان!F30+لنجان!F30+مبارکه!F30+نائین!F30+'خور و بیابانک'!F30+نجفآباد!F30+نطنز!F30+'بوئین و میاندشت'!F30</f>
        <v>22859</v>
      </c>
      <c r="G30" s="2">
        <f t="shared" si="1"/>
        <v>37535.303776683089</v>
      </c>
    </row>
    <row r="31" spans="1:7" ht="21">
      <c r="A31" s="5"/>
      <c r="B31" s="4" t="s">
        <v>31</v>
      </c>
      <c r="C31" s="1">
        <f>SUM(C5:C30)</f>
        <v>9033.9</v>
      </c>
      <c r="D31" s="1">
        <f>SUM(D5:D30)</f>
        <v>62236.299999999988</v>
      </c>
      <c r="E31" s="1">
        <f t="shared" si="0"/>
        <v>71270.199999999983</v>
      </c>
      <c r="F31" s="1">
        <f>SUM(F5:F30)</f>
        <v>641983.32000000007</v>
      </c>
      <c r="G31" s="2"/>
    </row>
    <row r="33" spans="5:5" ht="21">
      <c r="E33" s="10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5.85546875" customWidth="1"/>
    <col min="7" max="7" width="20.28515625" customWidth="1"/>
  </cols>
  <sheetData>
    <row r="1" spans="1:7" ht="42" customHeight="1">
      <c r="A1" s="27" t="s">
        <v>73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0</v>
      </c>
      <c r="D5" s="1">
        <v>48</v>
      </c>
      <c r="E5" s="1">
        <f>D5+C5</f>
        <v>48</v>
      </c>
      <c r="F5" s="1">
        <v>465</v>
      </c>
      <c r="G5" s="2">
        <f>F5*1000/D5</f>
        <v>9687.5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4</v>
      </c>
      <c r="D7" s="1">
        <v>29</v>
      </c>
      <c r="E7" s="1">
        <f t="shared" si="0"/>
        <v>33</v>
      </c>
      <c r="F7" s="1">
        <v>560</v>
      </c>
      <c r="G7" s="2">
        <f t="shared" ref="G7:G29" si="1">F7*1000/D7</f>
        <v>19310.344827586207</v>
      </c>
    </row>
    <row r="8" spans="1:7" ht="21">
      <c r="A8" s="8">
        <v>4</v>
      </c>
      <c r="B8" s="4" t="s">
        <v>2</v>
      </c>
      <c r="C8" s="1">
        <v>0</v>
      </c>
      <c r="D8" s="1">
        <v>2</v>
      </c>
      <c r="E8" s="1">
        <f t="shared" si="0"/>
        <v>2</v>
      </c>
      <c r="F8" s="1">
        <v>18.5</v>
      </c>
      <c r="G8" s="2">
        <f t="shared" si="1"/>
        <v>9250</v>
      </c>
    </row>
    <row r="9" spans="1:7" ht="21">
      <c r="A9" s="8">
        <v>5</v>
      </c>
      <c r="B9" s="4" t="s">
        <v>3</v>
      </c>
      <c r="C9" s="1">
        <v>0</v>
      </c>
      <c r="D9" s="1">
        <v>495</v>
      </c>
      <c r="E9" s="1">
        <f t="shared" si="0"/>
        <v>495</v>
      </c>
      <c r="F9" s="1">
        <v>7280</v>
      </c>
      <c r="G9" s="2">
        <f t="shared" si="1"/>
        <v>14707.070707070707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15</v>
      </c>
      <c r="D11" s="1">
        <v>246</v>
      </c>
      <c r="E11" s="1">
        <f t="shared" si="0"/>
        <v>261</v>
      </c>
      <c r="F11" s="1">
        <v>430</v>
      </c>
      <c r="G11" s="2">
        <f t="shared" si="1"/>
        <v>1747.9674796747968</v>
      </c>
    </row>
    <row r="12" spans="1:7" ht="21">
      <c r="A12" s="8">
        <v>8</v>
      </c>
      <c r="B12" s="4" t="s">
        <v>6</v>
      </c>
      <c r="C12" s="1">
        <v>47</v>
      </c>
      <c r="D12" s="1">
        <v>75</v>
      </c>
      <c r="E12" s="1">
        <f t="shared" si="0"/>
        <v>122</v>
      </c>
      <c r="F12" s="1">
        <v>43</v>
      </c>
      <c r="G12" s="2">
        <f t="shared" si="1"/>
        <v>573.33333333333337</v>
      </c>
    </row>
    <row r="13" spans="1:7" ht="21">
      <c r="A13" s="8">
        <v>9</v>
      </c>
      <c r="B13" s="4" t="s">
        <v>7</v>
      </c>
      <c r="C13" s="1">
        <v>84.7</v>
      </c>
      <c r="D13" s="1">
        <v>315</v>
      </c>
      <c r="E13" s="1">
        <f t="shared" si="0"/>
        <v>399.7</v>
      </c>
      <c r="F13" s="1">
        <v>1013</v>
      </c>
      <c r="G13" s="2">
        <f t="shared" si="1"/>
        <v>3215.8730158730159</v>
      </c>
    </row>
    <row r="14" spans="1:7" ht="21">
      <c r="A14" s="8">
        <v>10</v>
      </c>
      <c r="B14" s="4" t="s">
        <v>8</v>
      </c>
      <c r="C14" s="1">
        <v>0</v>
      </c>
      <c r="D14" s="1">
        <v>0.5</v>
      </c>
      <c r="E14" s="1">
        <f t="shared" si="0"/>
        <v>0.5</v>
      </c>
      <c r="F14" s="1">
        <v>0.6</v>
      </c>
      <c r="G14" s="2">
        <f t="shared" si="1"/>
        <v>1200</v>
      </c>
    </row>
    <row r="15" spans="1:7" ht="21">
      <c r="A15" s="8">
        <v>11</v>
      </c>
      <c r="B15" s="4" t="s">
        <v>14</v>
      </c>
      <c r="C15" s="1">
        <v>0</v>
      </c>
      <c r="D15" s="1">
        <v>1</v>
      </c>
      <c r="E15" s="1">
        <f t="shared" si="0"/>
        <v>1</v>
      </c>
      <c r="F15" s="1">
        <v>15</v>
      </c>
      <c r="G15" s="2">
        <f t="shared" si="1"/>
        <v>15000</v>
      </c>
    </row>
    <row r="16" spans="1:7" ht="21">
      <c r="A16" s="8">
        <v>12</v>
      </c>
      <c r="B16" s="4" t="s">
        <v>15</v>
      </c>
      <c r="C16" s="1">
        <v>0.6</v>
      </c>
      <c r="D16" s="1">
        <v>60</v>
      </c>
      <c r="E16" s="1">
        <f t="shared" si="0"/>
        <v>60.6</v>
      </c>
      <c r="F16" s="1">
        <v>300</v>
      </c>
      <c r="G16" s="2">
        <f t="shared" si="1"/>
        <v>5000</v>
      </c>
    </row>
    <row r="17" spans="1:7" ht="21">
      <c r="A17" s="8">
        <v>13</v>
      </c>
      <c r="B17" s="4" t="s">
        <v>16</v>
      </c>
      <c r="C17" s="1">
        <v>0.2</v>
      </c>
      <c r="D17" s="1">
        <v>4.2</v>
      </c>
      <c r="E17" s="1">
        <f t="shared" si="0"/>
        <v>4.4000000000000004</v>
      </c>
      <c r="F17" s="1">
        <v>35</v>
      </c>
      <c r="G17" s="2">
        <f t="shared" si="1"/>
        <v>8333.3333333333321</v>
      </c>
    </row>
    <row r="18" spans="1:7" ht="21">
      <c r="A18" s="8">
        <v>14</v>
      </c>
      <c r="B18" s="4" t="s">
        <v>17</v>
      </c>
      <c r="C18" s="1">
        <v>0.4</v>
      </c>
      <c r="D18" s="1">
        <v>9</v>
      </c>
      <c r="E18" s="1">
        <f t="shared" si="0"/>
        <v>9.4</v>
      </c>
      <c r="F18" s="1">
        <v>85</v>
      </c>
      <c r="G18" s="2">
        <f t="shared" si="1"/>
        <v>9444.4444444444453</v>
      </c>
    </row>
    <row r="19" spans="1:7" ht="21">
      <c r="A19" s="8">
        <v>15</v>
      </c>
      <c r="B19" s="4" t="s">
        <v>18</v>
      </c>
      <c r="C19" s="1">
        <v>4</v>
      </c>
      <c r="D19" s="1">
        <v>154</v>
      </c>
      <c r="E19" s="1">
        <f t="shared" si="0"/>
        <v>158</v>
      </c>
      <c r="F19" s="1">
        <v>1523</v>
      </c>
      <c r="G19" s="2">
        <f t="shared" si="1"/>
        <v>9889.6103896103905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0</v>
      </c>
      <c r="D21" s="1">
        <v>0</v>
      </c>
      <c r="E21" s="1">
        <f t="shared" si="0"/>
        <v>0</v>
      </c>
      <c r="F21" s="1">
        <v>0</v>
      </c>
      <c r="G21" s="2">
        <v>0</v>
      </c>
    </row>
    <row r="22" spans="1:7" ht="21">
      <c r="A22" s="8">
        <v>18</v>
      </c>
      <c r="B22" s="4" t="s">
        <v>10</v>
      </c>
      <c r="C22" s="1">
        <v>0</v>
      </c>
      <c r="D22" s="1">
        <v>0</v>
      </c>
      <c r="E22" s="1">
        <f t="shared" si="0"/>
        <v>0</v>
      </c>
      <c r="F22" s="1">
        <v>0</v>
      </c>
      <c r="G22" s="2">
        <v>0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2.5</v>
      </c>
      <c r="E28" s="1">
        <f t="shared" si="0"/>
        <v>2.5</v>
      </c>
      <c r="F28" s="1">
        <v>4</v>
      </c>
      <c r="G28" s="2">
        <f t="shared" si="1"/>
        <v>1600</v>
      </c>
    </row>
    <row r="29" spans="1:7" ht="21">
      <c r="A29" s="8">
        <v>25</v>
      </c>
      <c r="B29" s="4" t="s">
        <v>11</v>
      </c>
      <c r="C29" s="1">
        <v>0</v>
      </c>
      <c r="D29" s="1">
        <v>0.6</v>
      </c>
      <c r="E29" s="1">
        <f t="shared" si="0"/>
        <v>0.6</v>
      </c>
      <c r="F29" s="1">
        <v>3.0000000000000001E-3</v>
      </c>
      <c r="G29" s="7">
        <f t="shared" si="1"/>
        <v>5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 t="s">
        <v>31</v>
      </c>
      <c r="C31" s="1">
        <f>SUM(C5:C30)</f>
        <v>155.89999999999998</v>
      </c>
      <c r="D31" s="1">
        <f>SUM(D5:D30)</f>
        <v>1441.8</v>
      </c>
      <c r="E31" s="1">
        <f>SUM(E5:E30)</f>
        <v>1597.7</v>
      </c>
      <c r="F31" s="1">
        <f>SUM(F5:F30)</f>
        <v>11772.103000000001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" customWidth="1"/>
    <col min="7" max="7" width="20.28515625" customWidth="1"/>
  </cols>
  <sheetData>
    <row r="1" spans="1:7" ht="42" customHeight="1">
      <c r="A1" s="27" t="s">
        <v>74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0</v>
      </c>
      <c r="D5" s="1">
        <v>0</v>
      </c>
      <c r="E5" s="1">
        <v>0</v>
      </c>
      <c r="F5" s="1">
        <v>0</v>
      </c>
      <c r="G5" s="2">
        <v>0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0</v>
      </c>
      <c r="D7" s="1">
        <v>0</v>
      </c>
      <c r="E7" s="1">
        <v>0</v>
      </c>
      <c r="F7" s="1">
        <v>0</v>
      </c>
      <c r="G7" s="2">
        <v>0</v>
      </c>
    </row>
    <row r="8" spans="1:7" ht="21">
      <c r="A8" s="8">
        <v>4</v>
      </c>
      <c r="B8" s="4" t="s">
        <v>2</v>
      </c>
      <c r="C8" s="1">
        <v>0</v>
      </c>
      <c r="D8" s="1">
        <v>0</v>
      </c>
      <c r="E8" s="1">
        <v>0</v>
      </c>
      <c r="F8" s="1">
        <v>0</v>
      </c>
      <c r="G8" s="2">
        <v>0</v>
      </c>
    </row>
    <row r="9" spans="1:7" ht="21">
      <c r="A9" s="8">
        <v>5</v>
      </c>
      <c r="B9" s="4" t="s">
        <v>3</v>
      </c>
      <c r="C9" s="1">
        <v>0</v>
      </c>
      <c r="D9" s="1">
        <v>2</v>
      </c>
      <c r="E9" s="1">
        <v>2</v>
      </c>
      <c r="F9" s="1">
        <v>16</v>
      </c>
      <c r="G9" s="2">
        <f>F9*1000/D9</f>
        <v>8000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0</v>
      </c>
      <c r="D11" s="1">
        <v>12</v>
      </c>
      <c r="E11" s="1">
        <v>12</v>
      </c>
      <c r="F11" s="1">
        <v>19</v>
      </c>
      <c r="G11" s="2">
        <f>F11*1000/D11</f>
        <v>1583.3333333333333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0</v>
      </c>
      <c r="D13" s="1">
        <v>1</v>
      </c>
      <c r="E13" s="1">
        <v>1</v>
      </c>
      <c r="F13" s="1">
        <v>1</v>
      </c>
      <c r="G13" s="2">
        <f>F13*1000/D13</f>
        <v>1000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</row>
    <row r="16" spans="1:7" ht="21">
      <c r="A16" s="8">
        <v>12</v>
      </c>
      <c r="B16" s="4" t="s">
        <v>15</v>
      </c>
      <c r="C16" s="1">
        <v>2</v>
      </c>
      <c r="D16" s="1">
        <v>5</v>
      </c>
      <c r="E16" s="1">
        <v>7</v>
      </c>
      <c r="F16" s="1">
        <v>35</v>
      </c>
      <c r="G16" s="2">
        <f>F16*1000/D16</f>
        <v>7000</v>
      </c>
    </row>
    <row r="17" spans="1:7" ht="21">
      <c r="A17" s="8">
        <v>13</v>
      </c>
      <c r="B17" s="4" t="s">
        <v>16</v>
      </c>
      <c r="C17" s="1">
        <v>0</v>
      </c>
      <c r="D17" s="1">
        <v>0</v>
      </c>
      <c r="E17" s="1">
        <v>0</v>
      </c>
      <c r="F17" s="1">
        <v>0</v>
      </c>
      <c r="G17" s="2">
        <v>0</v>
      </c>
    </row>
    <row r="18" spans="1:7" ht="21">
      <c r="A18" s="8">
        <v>14</v>
      </c>
      <c r="B18" s="4" t="s">
        <v>17</v>
      </c>
      <c r="C18" s="1">
        <v>0</v>
      </c>
      <c r="D18" s="1">
        <v>0</v>
      </c>
      <c r="E18" s="1">
        <v>0</v>
      </c>
      <c r="F18" s="1">
        <v>0</v>
      </c>
      <c r="G18" s="2">
        <v>0</v>
      </c>
    </row>
    <row r="19" spans="1:7" ht="21">
      <c r="A19" s="8">
        <v>15</v>
      </c>
      <c r="B19" s="4" t="s">
        <v>18</v>
      </c>
      <c r="C19" s="1">
        <v>0</v>
      </c>
      <c r="D19" s="1">
        <v>0</v>
      </c>
      <c r="E19" s="1">
        <v>0</v>
      </c>
      <c r="F19" s="1">
        <v>0</v>
      </c>
      <c r="G19" s="2">
        <v>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44</v>
      </c>
      <c r="D21" s="1">
        <v>176</v>
      </c>
      <c r="E21" s="1">
        <f>SUM(C21:D21)</f>
        <v>220</v>
      </c>
      <c r="F21" s="1">
        <v>210</v>
      </c>
      <c r="G21" s="2">
        <f>F21*1000/D21</f>
        <v>1193.1818181818182</v>
      </c>
    </row>
    <row r="22" spans="1:7" ht="21">
      <c r="A22" s="8">
        <v>18</v>
      </c>
      <c r="B22" s="4" t="s">
        <v>10</v>
      </c>
      <c r="C22" s="1">
        <v>35</v>
      </c>
      <c r="D22" s="1">
        <v>88</v>
      </c>
      <c r="E22" s="1">
        <f>SUM(C22:D22)</f>
        <v>123</v>
      </c>
      <c r="F22" s="1">
        <v>985</v>
      </c>
      <c r="G22" s="2">
        <f>F22*1000/D22</f>
        <v>11193.181818181818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35</v>
      </c>
      <c r="D25" s="1">
        <v>62</v>
      </c>
      <c r="E25" s="1">
        <f>SUM(C25:D25)</f>
        <v>97</v>
      </c>
      <c r="F25" s="1">
        <v>41</v>
      </c>
      <c r="G25" s="2">
        <f>F25*1000/D25</f>
        <v>661.29032258064512</v>
      </c>
    </row>
    <row r="26" spans="1:7" ht="21">
      <c r="A26" s="8">
        <v>22</v>
      </c>
      <c r="B26" s="4" t="s">
        <v>23</v>
      </c>
      <c r="C26" s="1">
        <v>128.6</v>
      </c>
      <c r="D26" s="1">
        <v>190</v>
      </c>
      <c r="E26" s="1">
        <f>SUM(C26:D26)</f>
        <v>318.60000000000002</v>
      </c>
      <c r="F26" s="1">
        <v>85</v>
      </c>
      <c r="G26" s="2">
        <f>F26*1000/D26</f>
        <v>447.36842105263156</v>
      </c>
    </row>
    <row r="27" spans="1:7" ht="21">
      <c r="A27" s="8">
        <v>23</v>
      </c>
      <c r="B27" s="4" t="s">
        <v>24</v>
      </c>
      <c r="C27" s="1">
        <v>0</v>
      </c>
      <c r="D27" s="1">
        <v>7</v>
      </c>
      <c r="E27" s="1">
        <f>D27+C27</f>
        <v>7</v>
      </c>
      <c r="F27" s="1">
        <v>46</v>
      </c>
      <c r="G27" s="2">
        <f>F27*1000/D27</f>
        <v>6571.4285714285716</v>
      </c>
    </row>
    <row r="28" spans="1:7" ht="21">
      <c r="A28" s="8">
        <v>24</v>
      </c>
      <c r="B28" s="4" t="s">
        <v>26</v>
      </c>
      <c r="C28" s="1">
        <v>0</v>
      </c>
      <c r="D28" s="1">
        <v>0</v>
      </c>
      <c r="E28" s="1">
        <f>D28+C28</f>
        <v>0</v>
      </c>
      <c r="F28" s="1">
        <v>0</v>
      </c>
      <c r="G28" s="2">
        <v>0</v>
      </c>
    </row>
    <row r="29" spans="1:7" ht="21">
      <c r="A29" s="8">
        <v>25</v>
      </c>
      <c r="B29" s="4" t="s">
        <v>11</v>
      </c>
      <c r="C29" s="1">
        <v>3</v>
      </c>
      <c r="D29" s="1">
        <v>28</v>
      </c>
      <c r="E29" s="1">
        <f>D29+C29</f>
        <v>31</v>
      </c>
      <c r="F29" s="1">
        <v>0.14000000000000001</v>
      </c>
      <c r="G29" s="7">
        <f>F29*1000/D29</f>
        <v>5</v>
      </c>
    </row>
    <row r="30" spans="1:7" ht="21">
      <c r="A30" s="8">
        <v>26</v>
      </c>
      <c r="B30" s="4" t="s">
        <v>25</v>
      </c>
      <c r="C30" s="1">
        <v>0</v>
      </c>
      <c r="D30" s="1">
        <v>5</v>
      </c>
      <c r="E30" s="1">
        <f>D30+C30</f>
        <v>5</v>
      </c>
      <c r="F30" s="1">
        <v>175</v>
      </c>
      <c r="G30" s="2">
        <f>F30*1000/D30</f>
        <v>35000</v>
      </c>
    </row>
    <row r="31" spans="1:7" ht="21">
      <c r="A31" s="5"/>
      <c r="B31" s="9" t="s">
        <v>31</v>
      </c>
      <c r="C31" s="1">
        <f>SUM(C5:C30)</f>
        <v>247.6</v>
      </c>
      <c r="D31" s="1">
        <f>SUM(D5:D30)</f>
        <v>576</v>
      </c>
      <c r="E31" s="1">
        <f>SUM(E5:E30)</f>
        <v>823.6</v>
      </c>
      <c r="F31" s="1">
        <f>SUM(F5:F30)</f>
        <v>1613.14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140625" customWidth="1"/>
    <col min="7" max="7" width="20.28515625" customWidth="1"/>
  </cols>
  <sheetData>
    <row r="1" spans="1:7" ht="42" customHeight="1">
      <c r="A1" s="27" t="s">
        <v>75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10</v>
      </c>
      <c r="D5" s="1">
        <v>271</v>
      </c>
      <c r="E5" s="1">
        <f>D5+C5</f>
        <v>281</v>
      </c>
      <c r="F5" s="1">
        <v>3800</v>
      </c>
      <c r="G5" s="2">
        <f>F5*1000/D5</f>
        <v>14022.140221402215</v>
      </c>
    </row>
    <row r="6" spans="1:7" ht="21">
      <c r="A6" s="8">
        <v>2</v>
      </c>
      <c r="B6" s="4" t="s">
        <v>12</v>
      </c>
      <c r="C6" s="3">
        <v>0</v>
      </c>
      <c r="D6" s="1">
        <v>1</v>
      </c>
      <c r="E6" s="1">
        <f t="shared" ref="E6:E30" si="0">D6+C6</f>
        <v>1</v>
      </c>
      <c r="F6" s="1">
        <v>17.5</v>
      </c>
      <c r="G6" s="2">
        <v>15000</v>
      </c>
    </row>
    <row r="7" spans="1:7" ht="21">
      <c r="A7" s="8">
        <v>3</v>
      </c>
      <c r="B7" s="4" t="s">
        <v>13</v>
      </c>
      <c r="C7" s="1">
        <v>2</v>
      </c>
      <c r="D7" s="1">
        <v>6</v>
      </c>
      <c r="E7" s="1">
        <f t="shared" si="0"/>
        <v>8</v>
      </c>
      <c r="F7" s="1">
        <v>148</v>
      </c>
      <c r="G7" s="2">
        <f t="shared" ref="G7:G29" si="1">F7*1000/D7</f>
        <v>24666.666666666668</v>
      </c>
    </row>
    <row r="8" spans="1:7" ht="21">
      <c r="A8" s="8">
        <v>4</v>
      </c>
      <c r="B8" s="4" t="s">
        <v>2</v>
      </c>
      <c r="C8" s="1">
        <v>4</v>
      </c>
      <c r="D8" s="1">
        <v>6</v>
      </c>
      <c r="E8" s="1">
        <f t="shared" si="0"/>
        <v>10</v>
      </c>
      <c r="F8" s="1">
        <v>64</v>
      </c>
      <c r="G8" s="2">
        <f t="shared" si="1"/>
        <v>10666.666666666666</v>
      </c>
    </row>
    <row r="9" spans="1:7" ht="21">
      <c r="A9" s="8">
        <v>5</v>
      </c>
      <c r="B9" s="4" t="s">
        <v>3</v>
      </c>
      <c r="C9" s="1">
        <v>3</v>
      </c>
      <c r="D9" s="1">
        <v>253</v>
      </c>
      <c r="E9" s="1">
        <f t="shared" si="0"/>
        <v>256</v>
      </c>
      <c r="F9" s="1">
        <v>3200</v>
      </c>
      <c r="G9" s="2">
        <f t="shared" si="1"/>
        <v>12648.221343873518</v>
      </c>
    </row>
    <row r="10" spans="1:7" ht="21">
      <c r="A10" s="8">
        <v>6</v>
      </c>
      <c r="B10" s="4" t="s">
        <v>4</v>
      </c>
      <c r="C10" s="1">
        <v>0</v>
      </c>
      <c r="D10" s="1">
        <v>1</v>
      </c>
      <c r="E10" s="1">
        <f t="shared" si="0"/>
        <v>1</v>
      </c>
      <c r="F10" s="1">
        <v>4.5</v>
      </c>
      <c r="G10" s="2">
        <f t="shared" si="1"/>
        <v>4500</v>
      </c>
    </row>
    <row r="11" spans="1:7" ht="21">
      <c r="A11" s="8">
        <v>7</v>
      </c>
      <c r="B11" s="4" t="s">
        <v>5</v>
      </c>
      <c r="C11" s="1">
        <v>4</v>
      </c>
      <c r="D11" s="1">
        <v>30</v>
      </c>
      <c r="E11" s="1">
        <f t="shared" si="0"/>
        <v>34</v>
      </c>
      <c r="F11" s="1">
        <v>52</v>
      </c>
      <c r="G11" s="2">
        <f t="shared" si="1"/>
        <v>1733.3333333333333</v>
      </c>
    </row>
    <row r="12" spans="1:7" ht="21">
      <c r="A12" s="8">
        <v>8</v>
      </c>
      <c r="B12" s="4" t="s">
        <v>6</v>
      </c>
      <c r="C12" s="1">
        <v>17</v>
      </c>
      <c r="D12" s="1">
        <v>107</v>
      </c>
      <c r="E12" s="1">
        <f t="shared" si="0"/>
        <v>124</v>
      </c>
      <c r="F12" s="1">
        <v>45</v>
      </c>
      <c r="G12" s="2">
        <f t="shared" si="1"/>
        <v>420.56074766355141</v>
      </c>
    </row>
    <row r="13" spans="1:7" ht="21">
      <c r="A13" s="8">
        <v>9</v>
      </c>
      <c r="B13" s="4" t="s">
        <v>7</v>
      </c>
      <c r="C13" s="1">
        <v>18</v>
      </c>
      <c r="D13" s="1">
        <v>195</v>
      </c>
      <c r="E13" s="1">
        <f t="shared" si="0"/>
        <v>213</v>
      </c>
      <c r="F13" s="1">
        <v>640</v>
      </c>
      <c r="G13" s="2">
        <f t="shared" si="1"/>
        <v>3282.0512820512822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5</v>
      </c>
      <c r="D15" s="1">
        <v>24</v>
      </c>
      <c r="E15" s="1">
        <f t="shared" si="0"/>
        <v>29</v>
      </c>
      <c r="F15" s="1">
        <v>450</v>
      </c>
      <c r="G15" s="2">
        <f t="shared" si="1"/>
        <v>18750</v>
      </c>
    </row>
    <row r="16" spans="1:7" ht="21">
      <c r="A16" s="8">
        <v>12</v>
      </c>
      <c r="B16" s="4" t="s">
        <v>15</v>
      </c>
      <c r="C16" s="1">
        <v>2</v>
      </c>
      <c r="D16" s="1">
        <v>20</v>
      </c>
      <c r="E16" s="1">
        <f t="shared" si="0"/>
        <v>22</v>
      </c>
      <c r="F16" s="1">
        <v>100</v>
      </c>
      <c r="G16" s="2">
        <f t="shared" si="1"/>
        <v>5000</v>
      </c>
    </row>
    <row r="17" spans="1:7" ht="21">
      <c r="A17" s="8">
        <v>13</v>
      </c>
      <c r="B17" s="4" t="s">
        <v>16</v>
      </c>
      <c r="C17" s="1">
        <v>2</v>
      </c>
      <c r="D17" s="1">
        <v>2</v>
      </c>
      <c r="E17" s="1">
        <f t="shared" si="0"/>
        <v>4</v>
      </c>
      <c r="F17" s="1">
        <v>15</v>
      </c>
      <c r="G17" s="2">
        <f t="shared" si="1"/>
        <v>7500</v>
      </c>
    </row>
    <row r="18" spans="1:7" ht="21">
      <c r="A18" s="8">
        <v>14</v>
      </c>
      <c r="B18" s="4" t="s">
        <v>17</v>
      </c>
      <c r="C18" s="1">
        <v>1</v>
      </c>
      <c r="D18" s="1">
        <v>3</v>
      </c>
      <c r="E18" s="1">
        <f t="shared" si="0"/>
        <v>4</v>
      </c>
      <c r="F18" s="1">
        <v>12</v>
      </c>
      <c r="G18" s="2">
        <f t="shared" si="1"/>
        <v>4000</v>
      </c>
    </row>
    <row r="19" spans="1:7" ht="21">
      <c r="A19" s="8">
        <v>15</v>
      </c>
      <c r="B19" s="4" t="s">
        <v>18</v>
      </c>
      <c r="C19" s="1">
        <v>1</v>
      </c>
      <c r="D19" s="1">
        <v>4</v>
      </c>
      <c r="E19" s="1">
        <f t="shared" si="0"/>
        <v>5</v>
      </c>
      <c r="F19" s="1">
        <v>12</v>
      </c>
      <c r="G19" s="2">
        <f t="shared" si="1"/>
        <v>3000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12</v>
      </c>
      <c r="D21" s="1">
        <v>32</v>
      </c>
      <c r="E21" s="1">
        <f t="shared" si="0"/>
        <v>44</v>
      </c>
      <c r="F21" s="1">
        <v>25</v>
      </c>
      <c r="G21" s="2">
        <f t="shared" si="1"/>
        <v>781.25</v>
      </c>
    </row>
    <row r="22" spans="1:7" ht="21">
      <c r="A22" s="8">
        <v>18</v>
      </c>
      <c r="B22" s="4" t="s">
        <v>10</v>
      </c>
      <c r="C22" s="1">
        <v>157</v>
      </c>
      <c r="D22" s="1">
        <v>112</v>
      </c>
      <c r="E22" s="1">
        <f t="shared" si="0"/>
        <v>269</v>
      </c>
      <c r="F22" s="1">
        <v>650</v>
      </c>
      <c r="G22" s="2">
        <f t="shared" si="1"/>
        <v>5803.5714285714284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0</v>
      </c>
      <c r="E28" s="1">
        <f t="shared" si="0"/>
        <v>0</v>
      </c>
      <c r="F28" s="1">
        <v>0</v>
      </c>
      <c r="G28" s="2">
        <v>0</v>
      </c>
    </row>
    <row r="29" spans="1:7" ht="21">
      <c r="A29" s="8">
        <v>25</v>
      </c>
      <c r="B29" s="4" t="s">
        <v>11</v>
      </c>
      <c r="C29" s="1">
        <v>2</v>
      </c>
      <c r="D29" s="1">
        <v>4</v>
      </c>
      <c r="E29" s="1">
        <f t="shared" si="0"/>
        <v>6</v>
      </c>
      <c r="F29" s="1">
        <v>0.02</v>
      </c>
      <c r="G29" s="7">
        <f t="shared" si="1"/>
        <v>5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 t="s">
        <v>31</v>
      </c>
      <c r="C31" s="1">
        <f>SUM(C5:C30)</f>
        <v>240</v>
      </c>
      <c r="D31" s="1">
        <f>SUM(D5:D30)</f>
        <v>1071</v>
      </c>
      <c r="E31" s="1">
        <f>SUM(E5:E30)</f>
        <v>1311</v>
      </c>
      <c r="F31" s="1">
        <f>SUM(F5:F30)</f>
        <v>9235.02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5.42578125" customWidth="1"/>
    <col min="7" max="7" width="20.28515625" customWidth="1"/>
  </cols>
  <sheetData>
    <row r="1" spans="1:7" ht="39.75" customHeight="1">
      <c r="A1" s="27" t="s">
        <v>76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1145.5999999999999</v>
      </c>
      <c r="D5" s="1">
        <v>18440.3</v>
      </c>
      <c r="E5" s="1">
        <f>D5+C5</f>
        <v>19585.899999999998</v>
      </c>
      <c r="F5" s="1">
        <v>285729</v>
      </c>
      <c r="G5" s="2">
        <f>F5*1000/D5</f>
        <v>15494.812991111859</v>
      </c>
    </row>
    <row r="6" spans="1:7" ht="21">
      <c r="A6" s="8">
        <v>2</v>
      </c>
      <c r="B6" s="4" t="s">
        <v>12</v>
      </c>
      <c r="C6" s="3">
        <v>0</v>
      </c>
      <c r="D6" s="1">
        <v>129.69999999999999</v>
      </c>
      <c r="E6" s="1">
        <f t="shared" ref="E6:E30" si="0">D6+C6</f>
        <v>129.69999999999999</v>
      </c>
      <c r="F6" s="1">
        <v>2612.5</v>
      </c>
      <c r="G6" s="2">
        <f t="shared" ref="G6:G29" si="1">F6*1000/D6</f>
        <v>20142.636854279106</v>
      </c>
    </row>
    <row r="7" spans="1:7" ht="21">
      <c r="A7" s="8">
        <v>3</v>
      </c>
      <c r="B7" s="4" t="s">
        <v>13</v>
      </c>
      <c r="C7" s="1">
        <v>8.6</v>
      </c>
      <c r="D7" s="1">
        <v>15</v>
      </c>
      <c r="E7" s="1">
        <f t="shared" si="0"/>
        <v>23.6</v>
      </c>
      <c r="F7" s="1">
        <v>368</v>
      </c>
      <c r="G7" s="2">
        <f t="shared" si="1"/>
        <v>24533.333333333332</v>
      </c>
    </row>
    <row r="8" spans="1:7" ht="21">
      <c r="A8" s="8">
        <v>4</v>
      </c>
      <c r="B8" s="4" t="s">
        <v>2</v>
      </c>
      <c r="C8" s="1">
        <v>23</v>
      </c>
      <c r="D8" s="1">
        <v>25</v>
      </c>
      <c r="E8" s="1">
        <f t="shared" si="0"/>
        <v>48</v>
      </c>
      <c r="F8" s="1">
        <v>238</v>
      </c>
      <c r="G8" s="2">
        <f t="shared" si="1"/>
        <v>9520</v>
      </c>
    </row>
    <row r="9" spans="1:7" ht="21">
      <c r="A9" s="8">
        <v>5</v>
      </c>
      <c r="B9" s="4" t="s">
        <v>3</v>
      </c>
      <c r="C9" s="1">
        <v>2</v>
      </c>
      <c r="D9" s="1">
        <v>20</v>
      </c>
      <c r="E9" s="1">
        <f t="shared" si="0"/>
        <v>22</v>
      </c>
      <c r="F9" s="1">
        <v>265</v>
      </c>
      <c r="G9" s="2">
        <f t="shared" si="1"/>
        <v>13250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12</v>
      </c>
      <c r="D11" s="1">
        <v>30</v>
      </c>
      <c r="E11" s="1">
        <f t="shared" si="0"/>
        <v>42</v>
      </c>
      <c r="F11" s="1">
        <v>49</v>
      </c>
      <c r="G11" s="2">
        <f t="shared" si="1"/>
        <v>1633.3333333333333</v>
      </c>
    </row>
    <row r="12" spans="1:7" ht="21">
      <c r="A12" s="8">
        <v>8</v>
      </c>
      <c r="B12" s="4" t="s">
        <v>6</v>
      </c>
      <c r="C12" s="1">
        <v>683</v>
      </c>
      <c r="D12" s="1">
        <v>0</v>
      </c>
      <c r="E12" s="1">
        <f t="shared" si="0"/>
        <v>683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98</v>
      </c>
      <c r="D13" s="1">
        <v>325</v>
      </c>
      <c r="E13" s="1">
        <f t="shared" si="0"/>
        <v>423</v>
      </c>
      <c r="F13" s="1">
        <v>950</v>
      </c>
      <c r="G13" s="2">
        <f t="shared" si="1"/>
        <v>2923.0769230769229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93</v>
      </c>
      <c r="D15" s="1">
        <v>123</v>
      </c>
      <c r="E15" s="1">
        <f t="shared" si="0"/>
        <v>216</v>
      </c>
      <c r="F15" s="1">
        <v>2100</v>
      </c>
      <c r="G15" s="2">
        <f t="shared" si="1"/>
        <v>17073.170731707316</v>
      </c>
    </row>
    <row r="16" spans="1:7" ht="21">
      <c r="A16" s="8">
        <v>12</v>
      </c>
      <c r="B16" s="4" t="s">
        <v>15</v>
      </c>
      <c r="C16" s="1">
        <v>19</v>
      </c>
      <c r="D16" s="1">
        <v>40</v>
      </c>
      <c r="E16" s="1">
        <f t="shared" si="0"/>
        <v>59</v>
      </c>
      <c r="F16" s="1">
        <v>40</v>
      </c>
      <c r="G16" s="2">
        <f t="shared" si="1"/>
        <v>1000</v>
      </c>
    </row>
    <row r="17" spans="1:7" ht="21">
      <c r="A17" s="8">
        <v>13</v>
      </c>
      <c r="B17" s="4" t="s">
        <v>16</v>
      </c>
      <c r="C17" s="1">
        <v>12</v>
      </c>
      <c r="D17" s="1">
        <v>21</v>
      </c>
      <c r="E17" s="1">
        <f t="shared" si="0"/>
        <v>33</v>
      </c>
      <c r="F17" s="1">
        <v>145</v>
      </c>
      <c r="G17" s="2">
        <f t="shared" si="1"/>
        <v>6904.7619047619046</v>
      </c>
    </row>
    <row r="18" spans="1:7" ht="21">
      <c r="A18" s="8">
        <v>14</v>
      </c>
      <c r="B18" s="4" t="s">
        <v>17</v>
      </c>
      <c r="C18" s="1">
        <v>61.8</v>
      </c>
      <c r="D18" s="1">
        <v>28</v>
      </c>
      <c r="E18" s="1">
        <f t="shared" si="0"/>
        <v>89.8</v>
      </c>
      <c r="F18" s="1">
        <v>265</v>
      </c>
      <c r="G18" s="2">
        <f t="shared" si="1"/>
        <v>9464.2857142857138</v>
      </c>
    </row>
    <row r="19" spans="1:7" ht="21">
      <c r="A19" s="8">
        <v>15</v>
      </c>
      <c r="B19" s="4" t="s">
        <v>18</v>
      </c>
      <c r="C19" s="1">
        <v>30</v>
      </c>
      <c r="D19" s="1">
        <v>25</v>
      </c>
      <c r="E19" s="1">
        <f t="shared" si="0"/>
        <v>55</v>
      </c>
      <c r="F19" s="1">
        <v>173</v>
      </c>
      <c r="G19" s="2">
        <f t="shared" si="1"/>
        <v>6920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0</v>
      </c>
      <c r="D21" s="1">
        <v>0</v>
      </c>
      <c r="E21" s="1">
        <f t="shared" si="0"/>
        <v>0</v>
      </c>
      <c r="F21" s="1">
        <v>0</v>
      </c>
      <c r="G21" s="2">
        <v>0</v>
      </c>
    </row>
    <row r="22" spans="1:7" ht="21">
      <c r="A22" s="8">
        <v>18</v>
      </c>
      <c r="B22" s="4" t="s">
        <v>10</v>
      </c>
      <c r="C22" s="1">
        <v>0</v>
      </c>
      <c r="D22" s="1">
        <v>0</v>
      </c>
      <c r="E22" s="1">
        <f t="shared" si="0"/>
        <v>0</v>
      </c>
      <c r="F22" s="1">
        <v>0</v>
      </c>
      <c r="G22" s="2">
        <v>0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8.5</v>
      </c>
      <c r="E28" s="1">
        <f t="shared" si="0"/>
        <v>8.5</v>
      </c>
      <c r="F28" s="1">
        <v>6</v>
      </c>
      <c r="G28" s="2">
        <f t="shared" si="1"/>
        <v>705.88235294117646</v>
      </c>
    </row>
    <row r="29" spans="1:7" ht="21">
      <c r="A29" s="8">
        <v>25</v>
      </c>
      <c r="B29" s="4" t="s">
        <v>11</v>
      </c>
      <c r="C29" s="1">
        <v>0.5</v>
      </c>
      <c r="D29" s="1">
        <v>5</v>
      </c>
      <c r="E29" s="1">
        <f t="shared" si="0"/>
        <v>5.5</v>
      </c>
      <c r="F29" s="1">
        <v>1.7999999999999999E-2</v>
      </c>
      <c r="G29" s="7">
        <f t="shared" si="1"/>
        <v>3.6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 t="s">
        <v>31</v>
      </c>
      <c r="C31" s="1">
        <f>SUM(C5:C30)</f>
        <v>2188.5</v>
      </c>
      <c r="D31" s="1">
        <f>SUM(D5:D30)</f>
        <v>19235.5</v>
      </c>
      <c r="E31" s="1">
        <f>SUM(E5:E30)</f>
        <v>21423.999999999996</v>
      </c>
      <c r="F31" s="1">
        <f>SUM(F5:F30)</f>
        <v>292940.51799999998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1"/>
  <sheetViews>
    <sheetView rightToLeft="1" zoomScale="115" zoomScaleNormal="115" workbookViewId="0">
      <selection sqref="A1:G1"/>
    </sheetView>
  </sheetViews>
  <sheetFormatPr defaultRowHeight="15"/>
  <cols>
    <col min="1" max="1" width="7.7109375" customWidth="1"/>
    <col min="2" max="2" width="15.85546875" customWidth="1"/>
    <col min="7" max="7" width="20.28515625" customWidth="1"/>
  </cols>
  <sheetData>
    <row r="1" spans="1:7" ht="39.75" customHeight="1">
      <c r="A1" s="27" t="s">
        <v>77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3</v>
      </c>
      <c r="D5" s="1">
        <v>66</v>
      </c>
      <c r="E5" s="1">
        <f>D5+C5</f>
        <v>69</v>
      </c>
      <c r="F5" s="1">
        <v>920</v>
      </c>
      <c r="G5" s="2">
        <f>F5*1000/D5</f>
        <v>13939.39393939394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2</v>
      </c>
      <c r="D7" s="1">
        <v>8</v>
      </c>
      <c r="E7" s="1">
        <f t="shared" si="0"/>
        <v>10</v>
      </c>
      <c r="F7" s="1">
        <v>145</v>
      </c>
      <c r="G7" s="2">
        <f t="shared" ref="G7:G29" si="1">F7*1000/D7</f>
        <v>18125</v>
      </c>
    </row>
    <row r="8" spans="1:7" ht="21">
      <c r="A8" s="8">
        <v>4</v>
      </c>
      <c r="B8" s="4" t="s">
        <v>2</v>
      </c>
      <c r="C8" s="1">
        <v>12</v>
      </c>
      <c r="D8" s="1">
        <v>20</v>
      </c>
      <c r="E8" s="1">
        <f t="shared" si="0"/>
        <v>32</v>
      </c>
      <c r="F8" s="1">
        <v>264</v>
      </c>
      <c r="G8" s="2">
        <f t="shared" si="1"/>
        <v>13200</v>
      </c>
    </row>
    <row r="9" spans="1:7" ht="21">
      <c r="A9" s="8">
        <v>5</v>
      </c>
      <c r="B9" s="4" t="s">
        <v>3</v>
      </c>
      <c r="C9" s="1">
        <v>2</v>
      </c>
      <c r="D9" s="1">
        <v>365</v>
      </c>
      <c r="E9" s="1">
        <f t="shared" si="0"/>
        <v>367</v>
      </c>
      <c r="F9" s="1">
        <v>4600</v>
      </c>
      <c r="G9" s="2">
        <f t="shared" si="1"/>
        <v>12602.739726027397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7</v>
      </c>
      <c r="D11" s="1">
        <v>91</v>
      </c>
      <c r="E11" s="1">
        <f t="shared" si="0"/>
        <v>98</v>
      </c>
      <c r="F11" s="1">
        <v>158</v>
      </c>
      <c r="G11" s="2">
        <f t="shared" si="1"/>
        <v>1736.2637362637363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1</v>
      </c>
      <c r="D13" s="1">
        <v>37</v>
      </c>
      <c r="E13" s="1">
        <f t="shared" si="0"/>
        <v>38</v>
      </c>
      <c r="F13" s="1">
        <v>108</v>
      </c>
      <c r="G13" s="2">
        <f t="shared" si="1"/>
        <v>2918.9189189189187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0</v>
      </c>
      <c r="D15" s="1">
        <v>4</v>
      </c>
      <c r="E15" s="1">
        <f t="shared" si="0"/>
        <v>4</v>
      </c>
      <c r="F15" s="1">
        <v>43</v>
      </c>
      <c r="G15" s="2">
        <f t="shared" si="1"/>
        <v>10750</v>
      </c>
    </row>
    <row r="16" spans="1:7" ht="21">
      <c r="A16" s="8">
        <v>12</v>
      </c>
      <c r="B16" s="4" t="s">
        <v>15</v>
      </c>
      <c r="C16" s="1">
        <v>3</v>
      </c>
      <c r="D16" s="1">
        <v>24</v>
      </c>
      <c r="E16" s="1">
        <f t="shared" si="0"/>
        <v>27</v>
      </c>
      <c r="F16" s="1">
        <v>228</v>
      </c>
      <c r="G16" s="2">
        <f t="shared" si="1"/>
        <v>9500</v>
      </c>
    </row>
    <row r="17" spans="1:7" ht="21">
      <c r="A17" s="8">
        <v>13</v>
      </c>
      <c r="B17" s="4" t="s">
        <v>16</v>
      </c>
      <c r="C17" s="1">
        <v>1</v>
      </c>
      <c r="D17" s="1">
        <v>10</v>
      </c>
      <c r="E17" s="1">
        <f t="shared" si="0"/>
        <v>11</v>
      </c>
      <c r="F17" s="1">
        <v>65</v>
      </c>
      <c r="G17" s="2">
        <f t="shared" si="1"/>
        <v>6500</v>
      </c>
    </row>
    <row r="18" spans="1:7" ht="21">
      <c r="A18" s="8">
        <v>14</v>
      </c>
      <c r="B18" s="4" t="s">
        <v>17</v>
      </c>
      <c r="C18" s="1">
        <v>2</v>
      </c>
      <c r="D18" s="1">
        <v>4</v>
      </c>
      <c r="E18" s="1">
        <f t="shared" si="0"/>
        <v>6</v>
      </c>
      <c r="F18" s="1">
        <v>33</v>
      </c>
      <c r="G18" s="2">
        <f t="shared" si="1"/>
        <v>8250</v>
      </c>
    </row>
    <row r="19" spans="1:7" ht="21">
      <c r="A19" s="8">
        <v>15</v>
      </c>
      <c r="B19" s="4" t="s">
        <v>18</v>
      </c>
      <c r="C19" s="1">
        <v>3</v>
      </c>
      <c r="D19" s="1">
        <v>10</v>
      </c>
      <c r="E19" s="1">
        <f t="shared" si="0"/>
        <v>13</v>
      </c>
      <c r="F19" s="1">
        <v>85</v>
      </c>
      <c r="G19" s="2">
        <f t="shared" si="1"/>
        <v>8500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75</v>
      </c>
      <c r="D21" s="1">
        <v>384</v>
      </c>
      <c r="E21" s="1">
        <f t="shared" si="0"/>
        <v>459</v>
      </c>
      <c r="F21" s="1">
        <v>320</v>
      </c>
      <c r="G21" s="2">
        <f t="shared" si="1"/>
        <v>833.33333333333337</v>
      </c>
    </row>
    <row r="22" spans="1:7" ht="21">
      <c r="A22" s="8">
        <v>18</v>
      </c>
      <c r="B22" s="4" t="s">
        <v>10</v>
      </c>
      <c r="C22" s="1">
        <v>15</v>
      </c>
      <c r="D22" s="1">
        <v>143</v>
      </c>
      <c r="E22" s="1">
        <f t="shared" si="0"/>
        <v>158</v>
      </c>
      <c r="F22" s="1">
        <v>2520</v>
      </c>
      <c r="G22" s="2">
        <f t="shared" si="1"/>
        <v>17622.377622377622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30</v>
      </c>
      <c r="E25" s="1">
        <f t="shared" si="0"/>
        <v>30</v>
      </c>
      <c r="F25" s="1">
        <v>28</v>
      </c>
      <c r="G25" s="2">
        <f t="shared" si="1"/>
        <v>933.33333333333337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5</v>
      </c>
      <c r="D27" s="1">
        <v>20</v>
      </c>
      <c r="E27" s="1">
        <f t="shared" si="0"/>
        <v>25</v>
      </c>
      <c r="F27" s="1">
        <v>185</v>
      </c>
      <c r="G27" s="2">
        <f t="shared" si="1"/>
        <v>9250</v>
      </c>
    </row>
    <row r="28" spans="1:7" ht="21">
      <c r="A28" s="8">
        <v>24</v>
      </c>
      <c r="B28" s="4" t="s">
        <v>26</v>
      </c>
      <c r="C28" s="1">
        <v>0</v>
      </c>
      <c r="D28" s="1">
        <v>50</v>
      </c>
      <c r="E28" s="1">
        <f t="shared" si="0"/>
        <v>50</v>
      </c>
      <c r="F28" s="1">
        <v>225</v>
      </c>
      <c r="G28" s="2">
        <f t="shared" si="1"/>
        <v>4500</v>
      </c>
    </row>
    <row r="29" spans="1:7" ht="21">
      <c r="A29" s="8">
        <v>25</v>
      </c>
      <c r="B29" s="4" t="s">
        <v>11</v>
      </c>
      <c r="C29" s="1">
        <v>9</v>
      </c>
      <c r="D29" s="1">
        <v>39</v>
      </c>
      <c r="E29" s="1">
        <f t="shared" si="0"/>
        <v>48</v>
      </c>
      <c r="F29" s="1">
        <v>0.185</v>
      </c>
      <c r="G29" s="7">
        <f t="shared" si="1"/>
        <v>4.7435897435897436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/>
      <c r="C31" s="1">
        <f>SUM(C5:C30)</f>
        <v>140</v>
      </c>
      <c r="D31" s="1">
        <f>SUM(D5:D30)</f>
        <v>1305</v>
      </c>
      <c r="E31" s="1">
        <f>SUM(E5:E30)</f>
        <v>1445</v>
      </c>
      <c r="F31" s="1">
        <f>SUM(F5:F30)</f>
        <v>9927.1849999999995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28515625" customWidth="1"/>
    <col min="7" max="7" width="20.28515625" customWidth="1"/>
  </cols>
  <sheetData>
    <row r="1" spans="1:7" ht="42.75" customHeight="1">
      <c r="A1" s="27" t="s">
        <v>78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12</v>
      </c>
      <c r="D5" s="1">
        <v>405</v>
      </c>
      <c r="E5" s="1">
        <f>D5+C5</f>
        <v>417</v>
      </c>
      <c r="F5" s="1">
        <v>7340</v>
      </c>
      <c r="G5" s="2">
        <f>F5*1000/D5</f>
        <v>18123.456790123455</v>
      </c>
    </row>
    <row r="6" spans="1:7" ht="21">
      <c r="A6" s="8">
        <v>2</v>
      </c>
      <c r="B6" s="4" t="s">
        <v>12</v>
      </c>
      <c r="C6" s="3">
        <v>0</v>
      </c>
      <c r="D6" s="1">
        <v>30</v>
      </c>
      <c r="E6" s="1">
        <f t="shared" ref="E6:E30" si="0">D6+C6</f>
        <v>30</v>
      </c>
      <c r="F6" s="1">
        <v>570</v>
      </c>
      <c r="G6" s="2">
        <f t="shared" ref="G6:G25" si="1">F6*1000/D6</f>
        <v>19000</v>
      </c>
    </row>
    <row r="7" spans="1:7" ht="21">
      <c r="A7" s="8">
        <v>3</v>
      </c>
      <c r="B7" s="4" t="s">
        <v>13</v>
      </c>
      <c r="C7" s="1">
        <v>0</v>
      </c>
      <c r="D7" s="1">
        <v>6</v>
      </c>
      <c r="E7" s="1">
        <f t="shared" si="0"/>
        <v>6</v>
      </c>
      <c r="F7" s="1">
        <v>112</v>
      </c>
      <c r="G7" s="2">
        <f t="shared" si="1"/>
        <v>18666.666666666668</v>
      </c>
    </row>
    <row r="8" spans="1:7" ht="21">
      <c r="A8" s="8">
        <v>4</v>
      </c>
      <c r="B8" s="4" t="s">
        <v>2</v>
      </c>
      <c r="C8" s="1">
        <v>19</v>
      </c>
      <c r="D8" s="1">
        <v>55</v>
      </c>
      <c r="E8" s="1">
        <f t="shared" si="0"/>
        <v>74</v>
      </c>
      <c r="F8" s="1">
        <v>548</v>
      </c>
      <c r="G8" s="2">
        <f t="shared" si="1"/>
        <v>9963.636363636364</v>
      </c>
    </row>
    <row r="9" spans="1:7" ht="21">
      <c r="A9" s="8">
        <v>5</v>
      </c>
      <c r="B9" s="4" t="s">
        <v>3</v>
      </c>
      <c r="C9" s="1">
        <v>2</v>
      </c>
      <c r="D9" s="1">
        <v>602</v>
      </c>
      <c r="E9" s="1">
        <f t="shared" si="0"/>
        <v>604</v>
      </c>
      <c r="F9" s="1">
        <v>7580</v>
      </c>
      <c r="G9" s="2">
        <f t="shared" si="1"/>
        <v>12591.362126245847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4</v>
      </c>
      <c r="D11" s="1">
        <v>97</v>
      </c>
      <c r="E11" s="1">
        <f t="shared" si="0"/>
        <v>101</v>
      </c>
      <c r="F11" s="1">
        <v>148</v>
      </c>
      <c r="G11" s="2">
        <f t="shared" si="1"/>
        <v>1525.7731958762886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15</v>
      </c>
      <c r="D13" s="1">
        <v>184</v>
      </c>
      <c r="E13" s="1">
        <f t="shared" si="0"/>
        <v>199</v>
      </c>
      <c r="F13" s="1">
        <v>630</v>
      </c>
      <c r="G13" s="2">
        <f t="shared" si="1"/>
        <v>3423.913043478261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8</v>
      </c>
      <c r="D15" s="1">
        <v>39</v>
      </c>
      <c r="E15" s="1">
        <f t="shared" si="0"/>
        <v>47</v>
      </c>
      <c r="F15" s="1">
        <v>720</v>
      </c>
      <c r="G15" s="2">
        <f t="shared" si="1"/>
        <v>18461.538461538461</v>
      </c>
    </row>
    <row r="16" spans="1:7" ht="21">
      <c r="A16" s="8">
        <v>12</v>
      </c>
      <c r="B16" s="4" t="s">
        <v>15</v>
      </c>
      <c r="C16" s="1">
        <v>3</v>
      </c>
      <c r="D16" s="1">
        <v>70</v>
      </c>
      <c r="E16" s="1">
        <f t="shared" si="0"/>
        <v>73</v>
      </c>
      <c r="F16" s="1">
        <v>340</v>
      </c>
      <c r="G16" s="2">
        <f t="shared" si="1"/>
        <v>4857.1428571428569</v>
      </c>
    </row>
    <row r="17" spans="1:7" ht="21">
      <c r="A17" s="8">
        <v>13</v>
      </c>
      <c r="B17" s="4" t="s">
        <v>16</v>
      </c>
      <c r="C17" s="1">
        <v>3</v>
      </c>
      <c r="D17" s="1">
        <v>18</v>
      </c>
      <c r="E17" s="1">
        <f t="shared" si="0"/>
        <v>21</v>
      </c>
      <c r="F17" s="1">
        <v>145</v>
      </c>
      <c r="G17" s="2">
        <f t="shared" si="1"/>
        <v>8055.5555555555557</v>
      </c>
    </row>
    <row r="18" spans="1:7" ht="21">
      <c r="A18" s="8">
        <v>14</v>
      </c>
      <c r="B18" s="4" t="s">
        <v>17</v>
      </c>
      <c r="C18" s="1">
        <v>4</v>
      </c>
      <c r="D18" s="1">
        <v>118</v>
      </c>
      <c r="E18" s="1">
        <f t="shared" si="0"/>
        <v>122</v>
      </c>
      <c r="F18" s="1">
        <v>970</v>
      </c>
      <c r="G18" s="2">
        <f t="shared" si="1"/>
        <v>8220.3389830508477</v>
      </c>
    </row>
    <row r="19" spans="1:7" ht="21">
      <c r="A19" s="8">
        <v>15</v>
      </c>
      <c r="B19" s="4" t="s">
        <v>18</v>
      </c>
      <c r="C19" s="1">
        <v>3</v>
      </c>
      <c r="D19" s="1">
        <v>21</v>
      </c>
      <c r="E19" s="1">
        <f t="shared" si="0"/>
        <v>24</v>
      </c>
      <c r="F19" s="1">
        <v>132</v>
      </c>
      <c r="G19" s="2">
        <f t="shared" si="1"/>
        <v>6285.7142857142853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36</v>
      </c>
      <c r="D21" s="1">
        <v>55</v>
      </c>
      <c r="E21" s="1">
        <f t="shared" si="0"/>
        <v>91</v>
      </c>
      <c r="F21" s="1">
        <v>65</v>
      </c>
      <c r="G21" s="2">
        <f t="shared" si="1"/>
        <v>1181.8181818181818</v>
      </c>
    </row>
    <row r="22" spans="1:7" ht="21">
      <c r="A22" s="8">
        <v>18</v>
      </c>
      <c r="B22" s="4" t="s">
        <v>10</v>
      </c>
      <c r="C22" s="1">
        <v>164</v>
      </c>
      <c r="D22" s="1">
        <v>1149</v>
      </c>
      <c r="E22" s="1">
        <f t="shared" si="0"/>
        <v>1313</v>
      </c>
      <c r="F22" s="1">
        <v>13470</v>
      </c>
      <c r="G22" s="2">
        <f t="shared" si="1"/>
        <v>11723.237597911228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3</v>
      </c>
      <c r="E25" s="1">
        <f t="shared" si="0"/>
        <v>3</v>
      </c>
      <c r="F25" s="1">
        <v>5</v>
      </c>
      <c r="G25" s="2">
        <f t="shared" si="1"/>
        <v>1666.6666666666667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5</v>
      </c>
      <c r="D27" s="1">
        <v>0</v>
      </c>
      <c r="E27" s="1">
        <f t="shared" si="0"/>
        <v>5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0</v>
      </c>
      <c r="E28" s="1">
        <f t="shared" si="0"/>
        <v>0</v>
      </c>
      <c r="F28" s="1">
        <v>0</v>
      </c>
      <c r="G28" s="2">
        <v>0</v>
      </c>
    </row>
    <row r="29" spans="1:7" ht="21">
      <c r="A29" s="8">
        <v>25</v>
      </c>
      <c r="B29" s="4" t="s">
        <v>11</v>
      </c>
      <c r="C29" s="1">
        <v>0</v>
      </c>
      <c r="D29" s="1">
        <v>0</v>
      </c>
      <c r="E29" s="1">
        <f t="shared" si="0"/>
        <v>0</v>
      </c>
      <c r="F29" s="1">
        <v>0</v>
      </c>
      <c r="G29" s="7">
        <v>0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 t="s">
        <v>31</v>
      </c>
      <c r="C31" s="1">
        <f>SUM(C5:C30)</f>
        <v>278</v>
      </c>
      <c r="D31" s="1">
        <f>SUM(D5:D30)</f>
        <v>2852</v>
      </c>
      <c r="E31" s="1">
        <f>SUM(E5:E30)</f>
        <v>3130</v>
      </c>
      <c r="F31" s="1">
        <f>SUM(F5:F30)</f>
        <v>32775</v>
      </c>
      <c r="G31" s="2">
        <v>0</v>
      </c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5.85546875" customWidth="1"/>
    <col min="7" max="7" width="20.28515625" customWidth="1"/>
  </cols>
  <sheetData>
    <row r="1" spans="1:7" ht="42.75" customHeight="1">
      <c r="A1" s="27" t="s">
        <v>79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4</v>
      </c>
      <c r="D5" s="1">
        <v>17</v>
      </c>
      <c r="E5" s="1">
        <f>D5+C5</f>
        <v>21</v>
      </c>
      <c r="F5" s="1">
        <v>290</v>
      </c>
      <c r="G5" s="2">
        <f>F5*1000/D5</f>
        <v>17058.823529411766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1</v>
      </c>
      <c r="D7" s="1">
        <v>4</v>
      </c>
      <c r="E7" s="1">
        <f t="shared" si="0"/>
        <v>5</v>
      </c>
      <c r="F7" s="1">
        <v>49</v>
      </c>
      <c r="G7" s="2">
        <f t="shared" ref="G7:G30" si="1">F7*1000/D7</f>
        <v>12250</v>
      </c>
    </row>
    <row r="8" spans="1:7" ht="21">
      <c r="A8" s="8">
        <v>4</v>
      </c>
      <c r="B8" s="4" t="s">
        <v>2</v>
      </c>
      <c r="C8" s="1">
        <v>11</v>
      </c>
      <c r="D8" s="1">
        <v>2</v>
      </c>
      <c r="E8" s="1">
        <f t="shared" si="0"/>
        <v>13</v>
      </c>
      <c r="F8" s="1">
        <v>12.5</v>
      </c>
      <c r="G8" s="2">
        <f t="shared" si="1"/>
        <v>6250</v>
      </c>
    </row>
    <row r="9" spans="1:7" ht="21">
      <c r="A9" s="8">
        <v>5</v>
      </c>
      <c r="B9" s="4" t="s">
        <v>3</v>
      </c>
      <c r="C9" s="1">
        <v>4</v>
      </c>
      <c r="D9" s="1">
        <v>186</v>
      </c>
      <c r="E9" s="1">
        <f t="shared" si="0"/>
        <v>190</v>
      </c>
      <c r="F9" s="1">
        <v>1630</v>
      </c>
      <c r="G9" s="2">
        <f t="shared" si="1"/>
        <v>8763.4408602150543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10</v>
      </c>
      <c r="D11" s="1">
        <v>160</v>
      </c>
      <c r="E11" s="1">
        <f t="shared" si="0"/>
        <v>170</v>
      </c>
      <c r="F11" s="1">
        <v>248</v>
      </c>
      <c r="G11" s="2">
        <f t="shared" si="1"/>
        <v>1550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2</v>
      </c>
      <c r="D13" s="1">
        <v>45</v>
      </c>
      <c r="E13" s="1">
        <f t="shared" si="0"/>
        <v>47</v>
      </c>
      <c r="F13" s="1">
        <v>145</v>
      </c>
      <c r="G13" s="2">
        <f t="shared" si="1"/>
        <v>3222.2222222222222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1</v>
      </c>
      <c r="D15" s="1">
        <v>6</v>
      </c>
      <c r="E15" s="1">
        <f t="shared" si="0"/>
        <v>7</v>
      </c>
      <c r="F15" s="1">
        <v>75</v>
      </c>
      <c r="G15" s="2">
        <f t="shared" si="1"/>
        <v>12500</v>
      </c>
    </row>
    <row r="16" spans="1:7" ht="21">
      <c r="A16" s="8">
        <v>12</v>
      </c>
      <c r="B16" s="4" t="s">
        <v>15</v>
      </c>
      <c r="C16" s="1">
        <v>2</v>
      </c>
      <c r="D16" s="1">
        <v>27</v>
      </c>
      <c r="E16" s="1">
        <f t="shared" si="0"/>
        <v>29</v>
      </c>
      <c r="F16" s="1">
        <v>162</v>
      </c>
      <c r="G16" s="2">
        <f t="shared" si="1"/>
        <v>6000</v>
      </c>
    </row>
    <row r="17" spans="1:7" ht="21">
      <c r="A17" s="8">
        <v>13</v>
      </c>
      <c r="B17" s="4" t="s">
        <v>16</v>
      </c>
      <c r="C17" s="1">
        <v>1</v>
      </c>
      <c r="D17" s="1">
        <v>9</v>
      </c>
      <c r="E17" s="1">
        <f t="shared" si="0"/>
        <v>10</v>
      </c>
      <c r="F17" s="1">
        <v>42</v>
      </c>
      <c r="G17" s="2">
        <f t="shared" si="1"/>
        <v>4666.666666666667</v>
      </c>
    </row>
    <row r="18" spans="1:7" ht="21">
      <c r="A18" s="8">
        <v>14</v>
      </c>
      <c r="B18" s="4" t="s">
        <v>17</v>
      </c>
      <c r="C18" s="1">
        <v>1</v>
      </c>
      <c r="D18" s="1">
        <v>6</v>
      </c>
      <c r="E18" s="1">
        <f t="shared" si="0"/>
        <v>7</v>
      </c>
      <c r="F18" s="1">
        <v>32</v>
      </c>
      <c r="G18" s="2">
        <f t="shared" si="1"/>
        <v>5333.333333333333</v>
      </c>
    </row>
    <row r="19" spans="1:7" ht="21">
      <c r="A19" s="8">
        <v>15</v>
      </c>
      <c r="B19" s="4" t="s">
        <v>18</v>
      </c>
      <c r="C19" s="1">
        <v>4</v>
      </c>
      <c r="D19" s="1">
        <v>3</v>
      </c>
      <c r="E19" s="1">
        <f t="shared" si="0"/>
        <v>7</v>
      </c>
      <c r="F19" s="1">
        <v>14</v>
      </c>
      <c r="G19" s="2">
        <f t="shared" si="1"/>
        <v>4666.666666666667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0</v>
      </c>
      <c r="D21" s="1">
        <v>0</v>
      </c>
      <c r="E21" s="1">
        <f t="shared" si="0"/>
        <v>0</v>
      </c>
      <c r="F21" s="1">
        <v>0</v>
      </c>
      <c r="G21" s="2">
        <v>0</v>
      </c>
    </row>
    <row r="22" spans="1:7" ht="21">
      <c r="A22" s="8">
        <v>18</v>
      </c>
      <c r="B22" s="4" t="s">
        <v>10</v>
      </c>
      <c r="C22" s="1">
        <v>0</v>
      </c>
      <c r="D22" s="1">
        <v>0</v>
      </c>
      <c r="E22" s="1">
        <f t="shared" si="0"/>
        <v>0</v>
      </c>
      <c r="F22" s="1">
        <v>0</v>
      </c>
      <c r="G22" s="2">
        <v>0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0.5</v>
      </c>
      <c r="D27" s="1">
        <v>10</v>
      </c>
      <c r="E27" s="1">
        <f t="shared" si="0"/>
        <v>10.5</v>
      </c>
      <c r="F27" s="1">
        <v>87</v>
      </c>
      <c r="G27" s="2">
        <f t="shared" si="1"/>
        <v>8700</v>
      </c>
    </row>
    <row r="28" spans="1:7" ht="21">
      <c r="A28" s="8">
        <v>24</v>
      </c>
      <c r="B28" s="4" t="s">
        <v>26</v>
      </c>
      <c r="C28" s="1">
        <v>0</v>
      </c>
      <c r="D28" s="1">
        <v>25</v>
      </c>
      <c r="E28" s="1">
        <f t="shared" si="0"/>
        <v>25</v>
      </c>
      <c r="F28" s="1">
        <v>6</v>
      </c>
      <c r="G28" s="2">
        <f t="shared" si="1"/>
        <v>240</v>
      </c>
    </row>
    <row r="29" spans="1:7" ht="21">
      <c r="A29" s="8">
        <v>25</v>
      </c>
      <c r="B29" s="4" t="s">
        <v>11</v>
      </c>
      <c r="C29" s="1">
        <v>0.5</v>
      </c>
      <c r="D29" s="1">
        <v>2.6</v>
      </c>
      <c r="E29" s="1">
        <f t="shared" si="0"/>
        <v>3.1</v>
      </c>
      <c r="F29" s="1">
        <v>0.01</v>
      </c>
      <c r="G29" s="7">
        <f t="shared" si="1"/>
        <v>3.8461538461538458</v>
      </c>
    </row>
    <row r="30" spans="1:7" ht="21">
      <c r="A30" s="8">
        <v>26</v>
      </c>
      <c r="B30" s="4" t="s">
        <v>25</v>
      </c>
      <c r="C30" s="1">
        <v>0</v>
      </c>
      <c r="D30" s="1">
        <v>1</v>
      </c>
      <c r="E30" s="1">
        <f t="shared" si="0"/>
        <v>1</v>
      </c>
      <c r="F30" s="1">
        <v>18</v>
      </c>
      <c r="G30" s="2">
        <f t="shared" si="1"/>
        <v>18000</v>
      </c>
    </row>
    <row r="31" spans="1:7" ht="21">
      <c r="A31" s="5"/>
      <c r="B31" s="9" t="s">
        <v>31</v>
      </c>
      <c r="C31" s="1">
        <f>SUM(C5:C30)</f>
        <v>42</v>
      </c>
      <c r="D31" s="1">
        <f>SUM(D5:D30)</f>
        <v>503.6</v>
      </c>
      <c r="E31" s="1">
        <f>SUM(E5:E30)</f>
        <v>545.6</v>
      </c>
      <c r="F31" s="1">
        <f>SUM(F5:F30)</f>
        <v>2810.51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5.5703125" customWidth="1"/>
    <col min="7" max="7" width="20.28515625" customWidth="1"/>
  </cols>
  <sheetData>
    <row r="1" spans="1:7" ht="42" customHeight="1">
      <c r="A1" s="27" t="s">
        <v>80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4</v>
      </c>
      <c r="D5" s="1">
        <v>24</v>
      </c>
      <c r="E5" s="1">
        <f>D5+C5</f>
        <v>28</v>
      </c>
      <c r="F5" s="1">
        <v>195</v>
      </c>
      <c r="G5" s="2">
        <f>F5*1000/D5</f>
        <v>8125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1.7</v>
      </c>
      <c r="D7" s="1">
        <v>4</v>
      </c>
      <c r="E7" s="1">
        <f t="shared" si="0"/>
        <v>5.7</v>
      </c>
      <c r="F7" s="1">
        <v>67</v>
      </c>
      <c r="G7" s="2">
        <f t="shared" ref="G7:G30" si="1">F7*1000/D7</f>
        <v>16750</v>
      </c>
    </row>
    <row r="8" spans="1:7" ht="21">
      <c r="A8" s="8">
        <v>4</v>
      </c>
      <c r="B8" s="4" t="s">
        <v>2</v>
      </c>
      <c r="C8" s="1">
        <v>0</v>
      </c>
      <c r="D8" s="1">
        <v>0</v>
      </c>
      <c r="E8" s="1">
        <f t="shared" si="0"/>
        <v>0</v>
      </c>
      <c r="F8" s="1">
        <v>0</v>
      </c>
      <c r="G8" s="2">
        <v>0</v>
      </c>
    </row>
    <row r="9" spans="1:7" ht="21">
      <c r="A9" s="8">
        <v>5</v>
      </c>
      <c r="B9" s="4" t="s">
        <v>3</v>
      </c>
      <c r="C9" s="1">
        <v>7</v>
      </c>
      <c r="D9" s="1">
        <v>147</v>
      </c>
      <c r="E9" s="1">
        <f t="shared" si="0"/>
        <v>154</v>
      </c>
      <c r="F9" s="1">
        <v>1200</v>
      </c>
      <c r="G9" s="2">
        <f t="shared" si="1"/>
        <v>8163.2653061224491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78</v>
      </c>
      <c r="D11" s="1">
        <v>365</v>
      </c>
      <c r="E11" s="1">
        <f t="shared" si="0"/>
        <v>443</v>
      </c>
      <c r="F11" s="1">
        <v>575</v>
      </c>
      <c r="G11" s="2">
        <f t="shared" si="1"/>
        <v>1575.3424657534247</v>
      </c>
    </row>
    <row r="12" spans="1:7" ht="21">
      <c r="A12" s="8">
        <v>8</v>
      </c>
      <c r="B12" s="4" t="s">
        <v>6</v>
      </c>
      <c r="C12" s="1">
        <v>178</v>
      </c>
      <c r="D12" s="1">
        <v>147</v>
      </c>
      <c r="E12" s="1">
        <f t="shared" si="0"/>
        <v>325</v>
      </c>
      <c r="F12" s="1">
        <v>78</v>
      </c>
      <c r="G12" s="2">
        <f t="shared" si="1"/>
        <v>530.61224489795916</v>
      </c>
    </row>
    <row r="13" spans="1:7" ht="21">
      <c r="A13" s="8">
        <v>9</v>
      </c>
      <c r="B13" s="4" t="s">
        <v>7</v>
      </c>
      <c r="C13" s="1">
        <v>97</v>
      </c>
      <c r="D13" s="1">
        <v>145</v>
      </c>
      <c r="E13" s="1">
        <f t="shared" si="0"/>
        <v>242</v>
      </c>
      <c r="F13" s="1">
        <v>430</v>
      </c>
      <c r="G13" s="2">
        <f t="shared" si="1"/>
        <v>2965.5172413793102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19</v>
      </c>
      <c r="D15" s="1">
        <v>22</v>
      </c>
      <c r="E15" s="1">
        <f t="shared" si="0"/>
        <v>41</v>
      </c>
      <c r="F15" s="1">
        <v>360</v>
      </c>
      <c r="G15" s="2">
        <f t="shared" si="1"/>
        <v>16363.636363636364</v>
      </c>
    </row>
    <row r="16" spans="1:7" ht="21">
      <c r="A16" s="8">
        <v>12</v>
      </c>
      <c r="B16" s="4" t="s">
        <v>15</v>
      </c>
      <c r="C16" s="1">
        <v>8</v>
      </c>
      <c r="D16" s="1">
        <v>68</v>
      </c>
      <c r="E16" s="1">
        <f t="shared" si="0"/>
        <v>76</v>
      </c>
      <c r="F16" s="1">
        <v>145</v>
      </c>
      <c r="G16" s="2">
        <f t="shared" si="1"/>
        <v>2132.3529411764707</v>
      </c>
    </row>
    <row r="17" spans="1:7" ht="21">
      <c r="A17" s="8">
        <v>13</v>
      </c>
      <c r="B17" s="4" t="s">
        <v>16</v>
      </c>
      <c r="C17" s="1">
        <v>7</v>
      </c>
      <c r="D17" s="1">
        <v>4.5</v>
      </c>
      <c r="E17" s="1">
        <f t="shared" si="0"/>
        <v>11.5</v>
      </c>
      <c r="F17" s="1">
        <v>18</v>
      </c>
      <c r="G17" s="2">
        <f t="shared" si="1"/>
        <v>4000</v>
      </c>
    </row>
    <row r="18" spans="1:7" ht="21">
      <c r="A18" s="8">
        <v>14</v>
      </c>
      <c r="B18" s="4" t="s">
        <v>17</v>
      </c>
      <c r="C18" s="1">
        <v>6</v>
      </c>
      <c r="D18" s="1">
        <v>4.5</v>
      </c>
      <c r="E18" s="1">
        <f t="shared" si="0"/>
        <v>10.5</v>
      </c>
      <c r="F18" s="1">
        <v>25</v>
      </c>
      <c r="G18" s="2">
        <f t="shared" si="1"/>
        <v>5555.5555555555557</v>
      </c>
    </row>
    <row r="19" spans="1:7" ht="21">
      <c r="A19" s="8">
        <v>15</v>
      </c>
      <c r="B19" s="4" t="s">
        <v>18</v>
      </c>
      <c r="C19" s="1">
        <v>8</v>
      </c>
      <c r="D19" s="1">
        <v>8</v>
      </c>
      <c r="E19" s="1">
        <f t="shared" si="0"/>
        <v>16</v>
      </c>
      <c r="F19" s="1">
        <v>38</v>
      </c>
      <c r="G19" s="2">
        <f t="shared" si="1"/>
        <v>4750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0</v>
      </c>
      <c r="D21" s="1">
        <v>0</v>
      </c>
      <c r="E21" s="1">
        <f t="shared" si="0"/>
        <v>0</v>
      </c>
      <c r="F21" s="1">
        <v>0</v>
      </c>
      <c r="G21" s="2">
        <v>0</v>
      </c>
    </row>
    <row r="22" spans="1:7" ht="21">
      <c r="A22" s="8">
        <v>18</v>
      </c>
      <c r="B22" s="4" t="s">
        <v>10</v>
      </c>
      <c r="C22" s="1">
        <v>0</v>
      </c>
      <c r="D22" s="1">
        <v>0</v>
      </c>
      <c r="E22" s="1">
        <f t="shared" si="0"/>
        <v>0</v>
      </c>
      <c r="F22" s="1">
        <v>0</v>
      </c>
      <c r="G22" s="2">
        <v>0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2</v>
      </c>
      <c r="E28" s="1">
        <f t="shared" si="0"/>
        <v>2</v>
      </c>
      <c r="F28" s="1">
        <v>0</v>
      </c>
      <c r="G28" s="2">
        <v>0</v>
      </c>
    </row>
    <row r="29" spans="1:7" ht="21">
      <c r="A29" s="8">
        <v>25</v>
      </c>
      <c r="B29" s="4" t="s">
        <v>11</v>
      </c>
      <c r="C29" s="1">
        <v>0</v>
      </c>
      <c r="D29" s="1">
        <v>1.2</v>
      </c>
      <c r="E29" s="1">
        <f t="shared" si="0"/>
        <v>1.2</v>
      </c>
      <c r="F29" s="1">
        <v>5.0000000000000001E-3</v>
      </c>
      <c r="G29" s="7">
        <f t="shared" si="1"/>
        <v>4.166666666666667</v>
      </c>
    </row>
    <row r="30" spans="1:7" ht="21">
      <c r="A30" s="8">
        <v>26</v>
      </c>
      <c r="B30" s="4" t="s">
        <v>25</v>
      </c>
      <c r="C30" s="1">
        <v>0</v>
      </c>
      <c r="D30" s="1">
        <v>18</v>
      </c>
      <c r="E30" s="1">
        <f t="shared" si="0"/>
        <v>18</v>
      </c>
      <c r="F30" s="1">
        <v>650</v>
      </c>
      <c r="G30" s="2">
        <f t="shared" si="1"/>
        <v>36111.111111111109</v>
      </c>
    </row>
    <row r="31" spans="1:7" ht="21">
      <c r="A31" s="5"/>
      <c r="B31" s="9" t="s">
        <v>31</v>
      </c>
      <c r="C31" s="1">
        <f>SUM(C5:C30)</f>
        <v>413.7</v>
      </c>
      <c r="D31" s="1">
        <f>SUM(D5:D30)</f>
        <v>960.2</v>
      </c>
      <c r="E31" s="1">
        <f>SUM(E5:E30)</f>
        <v>1373.9</v>
      </c>
      <c r="F31" s="1">
        <f>SUM(F5:F30)</f>
        <v>3781.0050000000001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28515625" customWidth="1"/>
    <col min="7" max="7" width="20.28515625" customWidth="1"/>
  </cols>
  <sheetData>
    <row r="1" spans="1:7" ht="45" customHeight="1">
      <c r="A1" s="27" t="s">
        <v>81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0</v>
      </c>
      <c r="D5" s="1">
        <v>0</v>
      </c>
      <c r="E5" s="1">
        <f>D5+C5</f>
        <v>0</v>
      </c>
      <c r="F5" s="1">
        <v>0</v>
      </c>
      <c r="G5" s="2">
        <v>0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3</v>
      </c>
      <c r="D7" s="1">
        <v>7</v>
      </c>
      <c r="E7" s="1">
        <f t="shared" si="0"/>
        <v>10</v>
      </c>
      <c r="F7" s="1">
        <v>113</v>
      </c>
      <c r="G7" s="2">
        <f>F7*1000/D7</f>
        <v>16142.857142857143</v>
      </c>
    </row>
    <row r="8" spans="1:7" ht="21">
      <c r="A8" s="8">
        <v>4</v>
      </c>
      <c r="B8" s="4" t="s">
        <v>2</v>
      </c>
      <c r="C8" s="1">
        <v>82</v>
      </c>
      <c r="D8" s="1">
        <v>342</v>
      </c>
      <c r="E8" s="1">
        <f t="shared" si="0"/>
        <v>424</v>
      </c>
      <c r="F8" s="1">
        <v>4362</v>
      </c>
      <c r="G8" s="2">
        <f>F8*1000/D8</f>
        <v>12754.385964912281</v>
      </c>
    </row>
    <row r="9" spans="1:7" ht="21">
      <c r="A9" s="8">
        <v>5</v>
      </c>
      <c r="B9" s="4" t="s">
        <v>3</v>
      </c>
      <c r="C9" s="1">
        <v>0</v>
      </c>
      <c r="D9" s="1">
        <v>0</v>
      </c>
      <c r="E9" s="1">
        <f t="shared" si="0"/>
        <v>0</v>
      </c>
      <c r="F9" s="1">
        <v>0</v>
      </c>
      <c r="G9" s="2">
        <v>0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0</v>
      </c>
      <c r="D11" s="1">
        <v>0</v>
      </c>
      <c r="E11" s="1">
        <f t="shared" si="0"/>
        <v>0</v>
      </c>
      <c r="F11" s="1">
        <v>0</v>
      </c>
      <c r="G11" s="2">
        <v>0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8</v>
      </c>
      <c r="D13" s="1">
        <v>56</v>
      </c>
      <c r="E13" s="1">
        <f t="shared" si="0"/>
        <v>64</v>
      </c>
      <c r="F13" s="1">
        <v>165</v>
      </c>
      <c r="G13" s="2">
        <f>F13*1000/D13</f>
        <v>2946.4285714285716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64</v>
      </c>
      <c r="D15" s="1">
        <v>212</v>
      </c>
      <c r="E15" s="1">
        <f t="shared" si="0"/>
        <v>276</v>
      </c>
      <c r="F15" s="1">
        <v>4670</v>
      </c>
      <c r="G15" s="2">
        <f>F15*1000/D15</f>
        <v>22028.301886792451</v>
      </c>
    </row>
    <row r="16" spans="1:7" ht="21">
      <c r="A16" s="8">
        <v>12</v>
      </c>
      <c r="B16" s="4" t="s">
        <v>15</v>
      </c>
      <c r="C16" s="1">
        <v>16</v>
      </c>
      <c r="D16" s="1">
        <v>230</v>
      </c>
      <c r="E16" s="1">
        <f t="shared" si="0"/>
        <v>246</v>
      </c>
      <c r="F16" s="1">
        <v>690</v>
      </c>
      <c r="G16" s="2">
        <f>F16*1000/D16</f>
        <v>3000</v>
      </c>
    </row>
    <row r="17" spans="1:7" ht="21">
      <c r="A17" s="8">
        <v>13</v>
      </c>
      <c r="B17" s="4" t="s">
        <v>16</v>
      </c>
      <c r="C17" s="1">
        <v>24</v>
      </c>
      <c r="D17" s="1">
        <v>148</v>
      </c>
      <c r="E17" s="1">
        <f t="shared" si="0"/>
        <v>172</v>
      </c>
      <c r="F17" s="1">
        <v>1310</v>
      </c>
      <c r="G17" s="2">
        <f>F17*1000/D17</f>
        <v>8851.3513513513517</v>
      </c>
    </row>
    <row r="18" spans="1:7" ht="21">
      <c r="A18" s="8">
        <v>14</v>
      </c>
      <c r="B18" s="4" t="s">
        <v>17</v>
      </c>
      <c r="C18" s="1">
        <v>16</v>
      </c>
      <c r="D18" s="1">
        <v>142.1</v>
      </c>
      <c r="E18" s="1">
        <f t="shared" si="0"/>
        <v>158.1</v>
      </c>
      <c r="F18" s="1">
        <v>1384</v>
      </c>
      <c r="G18" s="2">
        <f>F18*1000/D18</f>
        <v>9739.6199859254048</v>
      </c>
    </row>
    <row r="19" spans="1:7" ht="21">
      <c r="A19" s="8">
        <v>15</v>
      </c>
      <c r="B19" s="4" t="s">
        <v>18</v>
      </c>
      <c r="C19" s="1">
        <v>16</v>
      </c>
      <c r="D19" s="1">
        <v>40</v>
      </c>
      <c r="E19" s="1">
        <f t="shared" si="0"/>
        <v>56</v>
      </c>
      <c r="F19" s="1">
        <v>550</v>
      </c>
      <c r="G19" s="2">
        <f>F19*1000/D19</f>
        <v>13750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0</v>
      </c>
      <c r="D21" s="1">
        <v>0</v>
      </c>
      <c r="E21" s="1">
        <f t="shared" si="0"/>
        <v>0</v>
      </c>
      <c r="F21" s="1">
        <v>0</v>
      </c>
      <c r="G21" s="2">
        <v>0</v>
      </c>
    </row>
    <row r="22" spans="1:7" ht="21">
      <c r="A22" s="8">
        <v>18</v>
      </c>
      <c r="B22" s="4" t="s">
        <v>10</v>
      </c>
      <c r="C22" s="1">
        <v>2</v>
      </c>
      <c r="D22" s="1">
        <v>0</v>
      </c>
      <c r="E22" s="1">
        <f t="shared" si="0"/>
        <v>2</v>
      </c>
      <c r="F22" s="1">
        <v>0</v>
      </c>
      <c r="G22" s="2">
        <v>0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5</v>
      </c>
      <c r="D25" s="1">
        <v>45</v>
      </c>
      <c r="E25" s="1">
        <f t="shared" si="0"/>
        <v>50</v>
      </c>
      <c r="F25" s="1">
        <v>85</v>
      </c>
      <c r="G25" s="2">
        <f>F25*1000/D25</f>
        <v>1888.8888888888889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0</v>
      </c>
      <c r="E28" s="1">
        <f t="shared" si="0"/>
        <v>0</v>
      </c>
      <c r="F28" s="1">
        <v>0</v>
      </c>
      <c r="G28" s="2">
        <v>0</v>
      </c>
    </row>
    <row r="29" spans="1:7" ht="21">
      <c r="A29" s="8">
        <v>25</v>
      </c>
      <c r="B29" s="4" t="s">
        <v>11</v>
      </c>
      <c r="C29" s="1">
        <v>0</v>
      </c>
      <c r="D29" s="1">
        <v>0</v>
      </c>
      <c r="E29" s="1">
        <f t="shared" si="0"/>
        <v>0</v>
      </c>
      <c r="F29" s="1">
        <v>0</v>
      </c>
      <c r="G29" s="2">
        <v>0</v>
      </c>
    </row>
    <row r="30" spans="1:7" ht="21">
      <c r="A30" s="8">
        <v>26</v>
      </c>
      <c r="B30" s="4" t="s">
        <v>25</v>
      </c>
      <c r="C30" s="1">
        <v>0</v>
      </c>
      <c r="D30" s="1">
        <v>7</v>
      </c>
      <c r="E30" s="1">
        <f t="shared" si="0"/>
        <v>7</v>
      </c>
      <c r="F30" s="1">
        <v>256</v>
      </c>
      <c r="G30" s="2">
        <f>F30*1000/D30</f>
        <v>36571.428571428572</v>
      </c>
    </row>
    <row r="31" spans="1:7" ht="21">
      <c r="A31" s="5"/>
      <c r="B31" s="9" t="s">
        <v>31</v>
      </c>
      <c r="C31" s="1">
        <f>SUM(C5:C30)</f>
        <v>236</v>
      </c>
      <c r="D31" s="1">
        <f>SUM(D5:D30)</f>
        <v>1229.0999999999999</v>
      </c>
      <c r="E31" s="1">
        <f>SUM(E5:E30)</f>
        <v>1465.1</v>
      </c>
      <c r="F31" s="1">
        <f>SUM(F5:F30)</f>
        <v>13585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B3" sqref="B3:B4"/>
    </sheetView>
  </sheetViews>
  <sheetFormatPr defaultRowHeight="15"/>
  <cols>
    <col min="1" max="1" width="7.7109375" customWidth="1"/>
    <col min="2" max="2" width="15.5703125" customWidth="1"/>
    <col min="7" max="7" width="20.28515625" customWidth="1"/>
  </cols>
  <sheetData>
    <row r="1" spans="1:7" ht="43.5" customHeight="1">
      <c r="A1" s="27" t="s">
        <v>82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4</v>
      </c>
      <c r="D5" s="1">
        <v>115</v>
      </c>
      <c r="E5" s="1">
        <f>D5+C5</f>
        <v>119</v>
      </c>
      <c r="F5" s="1">
        <v>1250</v>
      </c>
      <c r="G5" s="2">
        <f>F5*1000/D5</f>
        <v>10869.565217391304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1</v>
      </c>
      <c r="D7" s="1">
        <v>19</v>
      </c>
      <c r="E7" s="1">
        <f t="shared" si="0"/>
        <v>20</v>
      </c>
      <c r="F7" s="1">
        <v>278</v>
      </c>
      <c r="G7" s="2">
        <f t="shared" ref="G7:G30" si="1">F7*1000/D7</f>
        <v>14631.578947368422</v>
      </c>
    </row>
    <row r="8" spans="1:7" ht="21">
      <c r="A8" s="8">
        <v>4</v>
      </c>
      <c r="B8" s="4" t="s">
        <v>2</v>
      </c>
      <c r="C8" s="1">
        <v>81</v>
      </c>
      <c r="D8" s="1">
        <v>220</v>
      </c>
      <c r="E8" s="1">
        <f t="shared" si="0"/>
        <v>301</v>
      </c>
      <c r="F8" s="1">
        <v>2483</v>
      </c>
      <c r="G8" s="2">
        <f t="shared" si="1"/>
        <v>11286.363636363636</v>
      </c>
    </row>
    <row r="9" spans="1:7" ht="21">
      <c r="A9" s="8">
        <v>5</v>
      </c>
      <c r="B9" s="4" t="s">
        <v>3</v>
      </c>
      <c r="C9" s="1">
        <v>4</v>
      </c>
      <c r="D9" s="1">
        <v>351</v>
      </c>
      <c r="E9" s="1">
        <f t="shared" si="0"/>
        <v>355</v>
      </c>
      <c r="F9" s="1">
        <v>3100</v>
      </c>
      <c r="G9" s="2">
        <f t="shared" si="1"/>
        <v>8831.9088319088314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48</v>
      </c>
      <c r="D11" s="1">
        <v>570</v>
      </c>
      <c r="E11" s="1">
        <f t="shared" si="0"/>
        <v>618</v>
      </c>
      <c r="F11" s="1">
        <v>540</v>
      </c>
      <c r="G11" s="2">
        <f t="shared" si="1"/>
        <v>947.36842105263156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44</v>
      </c>
      <c r="D13" s="1">
        <v>296</v>
      </c>
      <c r="E13" s="1">
        <f t="shared" si="0"/>
        <v>340</v>
      </c>
      <c r="F13" s="1">
        <v>548</v>
      </c>
      <c r="G13" s="2">
        <f t="shared" si="1"/>
        <v>1851.3513513513512</v>
      </c>
    </row>
    <row r="14" spans="1:7" ht="21">
      <c r="A14" s="8">
        <v>10</v>
      </c>
      <c r="B14" s="4" t="s">
        <v>8</v>
      </c>
      <c r="C14" s="1">
        <v>1.2</v>
      </c>
      <c r="D14" s="1">
        <v>9.6999999999999993</v>
      </c>
      <c r="E14" s="1">
        <f t="shared" si="0"/>
        <v>10.899999999999999</v>
      </c>
      <c r="F14" s="1">
        <v>11.4</v>
      </c>
      <c r="G14" s="2">
        <f t="shared" si="1"/>
        <v>1175.2577319587629</v>
      </c>
    </row>
    <row r="15" spans="1:7" ht="21">
      <c r="A15" s="8">
        <v>11</v>
      </c>
      <c r="B15" s="4" t="s">
        <v>14</v>
      </c>
      <c r="C15" s="1">
        <v>2</v>
      </c>
      <c r="D15" s="1">
        <v>21</v>
      </c>
      <c r="E15" s="1">
        <f t="shared" si="0"/>
        <v>23</v>
      </c>
      <c r="F15" s="1">
        <v>370</v>
      </c>
      <c r="G15" s="2">
        <f t="shared" si="1"/>
        <v>17619.047619047618</v>
      </c>
    </row>
    <row r="16" spans="1:7" ht="21">
      <c r="A16" s="8">
        <v>12</v>
      </c>
      <c r="B16" s="4" t="s">
        <v>15</v>
      </c>
      <c r="C16" s="1">
        <v>11</v>
      </c>
      <c r="D16" s="1">
        <v>388</v>
      </c>
      <c r="E16" s="1">
        <f t="shared" si="0"/>
        <v>399</v>
      </c>
      <c r="F16" s="1">
        <v>1136</v>
      </c>
      <c r="G16" s="2">
        <f t="shared" si="1"/>
        <v>2927.8350515463917</v>
      </c>
    </row>
    <row r="17" spans="1:7" ht="21">
      <c r="A17" s="8">
        <v>13</v>
      </c>
      <c r="B17" s="4" t="s">
        <v>16</v>
      </c>
      <c r="C17" s="1">
        <v>11</v>
      </c>
      <c r="D17" s="1">
        <v>70</v>
      </c>
      <c r="E17" s="1">
        <v>81</v>
      </c>
      <c r="F17" s="1">
        <v>720</v>
      </c>
      <c r="G17" s="2">
        <f t="shared" si="1"/>
        <v>10285.714285714286</v>
      </c>
    </row>
    <row r="18" spans="1:7" ht="21">
      <c r="A18" s="8">
        <v>14</v>
      </c>
      <c r="B18" s="4" t="s">
        <v>17</v>
      </c>
      <c r="C18" s="1">
        <v>8</v>
      </c>
      <c r="D18" s="1">
        <v>38</v>
      </c>
      <c r="E18" s="1">
        <f t="shared" si="0"/>
        <v>46</v>
      </c>
      <c r="F18" s="1">
        <v>208</v>
      </c>
      <c r="G18" s="2">
        <f t="shared" si="1"/>
        <v>5473.6842105263158</v>
      </c>
    </row>
    <row r="19" spans="1:7" ht="21">
      <c r="A19" s="8">
        <v>15</v>
      </c>
      <c r="B19" s="4" t="s">
        <v>18</v>
      </c>
      <c r="C19" s="1">
        <v>31</v>
      </c>
      <c r="D19" s="1">
        <v>502</v>
      </c>
      <c r="E19" s="1">
        <f t="shared" si="0"/>
        <v>533</v>
      </c>
      <c r="F19" s="1">
        <v>4500</v>
      </c>
      <c r="G19" s="2">
        <f t="shared" si="1"/>
        <v>8964.1434262948205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112</v>
      </c>
      <c r="D21" s="1">
        <v>267</v>
      </c>
      <c r="E21" s="1">
        <f t="shared" si="0"/>
        <v>379</v>
      </c>
      <c r="F21" s="1">
        <v>158</v>
      </c>
      <c r="G21" s="2">
        <f t="shared" si="1"/>
        <v>591.76029962546818</v>
      </c>
    </row>
    <row r="22" spans="1:7" ht="21">
      <c r="A22" s="8">
        <v>18</v>
      </c>
      <c r="B22" s="4" t="s">
        <v>10</v>
      </c>
      <c r="C22" s="1">
        <v>118</v>
      </c>
      <c r="D22" s="1">
        <v>1780</v>
      </c>
      <c r="E22" s="1">
        <f t="shared" si="0"/>
        <v>1898</v>
      </c>
      <c r="F22" s="1">
        <v>28500</v>
      </c>
      <c r="G22" s="2">
        <f t="shared" si="1"/>
        <v>16011.23595505618</v>
      </c>
    </row>
    <row r="23" spans="1:7" ht="21">
      <c r="A23" s="8">
        <v>19</v>
      </c>
      <c r="B23" s="4" t="s">
        <v>20</v>
      </c>
      <c r="C23" s="1">
        <v>2.7</v>
      </c>
      <c r="D23" s="1">
        <v>63</v>
      </c>
      <c r="E23" s="1">
        <f t="shared" si="0"/>
        <v>65.7</v>
      </c>
      <c r="F23" s="1">
        <v>250</v>
      </c>
      <c r="G23" s="2">
        <f t="shared" si="1"/>
        <v>3968.2539682539682</v>
      </c>
    </row>
    <row r="24" spans="1:7" ht="21">
      <c r="A24" s="8">
        <v>20</v>
      </c>
      <c r="B24" s="4" t="s">
        <v>21</v>
      </c>
      <c r="C24" s="1">
        <v>1.4</v>
      </c>
      <c r="D24" s="1">
        <v>12</v>
      </c>
      <c r="E24" s="1">
        <f t="shared" si="0"/>
        <v>13.4</v>
      </c>
      <c r="F24" s="1">
        <v>110</v>
      </c>
      <c r="G24" s="2">
        <f t="shared" si="1"/>
        <v>9166.6666666666661</v>
      </c>
    </row>
    <row r="25" spans="1:7" ht="21">
      <c r="A25" s="8">
        <v>21</v>
      </c>
      <c r="B25" s="4" t="s">
        <v>22</v>
      </c>
      <c r="C25" s="1">
        <v>95</v>
      </c>
      <c r="D25" s="1">
        <v>208</v>
      </c>
      <c r="E25" s="1">
        <f t="shared" si="0"/>
        <v>303</v>
      </c>
      <c r="F25" s="1">
        <v>152</v>
      </c>
      <c r="G25" s="2">
        <f t="shared" si="1"/>
        <v>730.76923076923072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25</v>
      </c>
      <c r="D27" s="1">
        <v>65</v>
      </c>
      <c r="E27" s="1">
        <f t="shared" si="0"/>
        <v>90</v>
      </c>
      <c r="F27" s="1">
        <v>480</v>
      </c>
      <c r="G27" s="2">
        <f t="shared" si="1"/>
        <v>7384.6153846153848</v>
      </c>
    </row>
    <row r="28" spans="1:7" ht="21">
      <c r="A28" s="8">
        <v>24</v>
      </c>
      <c r="B28" s="4" t="s">
        <v>26</v>
      </c>
      <c r="C28" s="1">
        <v>0</v>
      </c>
      <c r="D28" s="1">
        <v>1694</v>
      </c>
      <c r="E28" s="1">
        <f t="shared" si="0"/>
        <v>1694</v>
      </c>
      <c r="F28" s="1">
        <v>4030.6</v>
      </c>
      <c r="G28" s="2">
        <f t="shared" si="1"/>
        <v>2379.3388429752067</v>
      </c>
    </row>
    <row r="29" spans="1:7" ht="21">
      <c r="A29" s="8">
        <v>25</v>
      </c>
      <c r="B29" s="4" t="s">
        <v>11</v>
      </c>
      <c r="C29" s="1">
        <v>6</v>
      </c>
      <c r="D29" s="1">
        <v>30</v>
      </c>
      <c r="E29" s="1">
        <f t="shared" si="0"/>
        <v>36</v>
      </c>
      <c r="F29" s="1">
        <v>0.185</v>
      </c>
      <c r="G29" s="7">
        <f t="shared" si="1"/>
        <v>6.166666666666667</v>
      </c>
    </row>
    <row r="30" spans="1:7" ht="21">
      <c r="A30" s="8">
        <v>26</v>
      </c>
      <c r="B30" s="4" t="s">
        <v>25</v>
      </c>
      <c r="C30" s="1">
        <v>0</v>
      </c>
      <c r="D30" s="1">
        <v>180</v>
      </c>
      <c r="E30" s="1">
        <f t="shared" si="0"/>
        <v>180</v>
      </c>
      <c r="F30" s="1">
        <v>7616</v>
      </c>
      <c r="G30" s="2">
        <f t="shared" si="1"/>
        <v>42311.111111111109</v>
      </c>
    </row>
    <row r="31" spans="1:7" ht="21">
      <c r="A31" s="5"/>
      <c r="B31" s="9" t="s">
        <v>31</v>
      </c>
      <c r="C31" s="1">
        <f>SUM(C5:C30)</f>
        <v>606.29999999999995</v>
      </c>
      <c r="D31" s="1">
        <f>SUM(D5:D30)</f>
        <v>6898.7</v>
      </c>
      <c r="E31" s="1">
        <f>SUM(E5:E30)</f>
        <v>7504.9999999999991</v>
      </c>
      <c r="F31" s="1">
        <f>SUM(F5:F30)</f>
        <v>56441.184999999998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2" max="2" width="16.42578125" customWidth="1"/>
    <col min="7" max="7" width="15.7109375" customWidth="1"/>
  </cols>
  <sheetData>
    <row r="1" spans="1:7" ht="39.75" customHeight="1">
      <c r="A1" s="27" t="s">
        <v>65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48.75" customHeight="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6">
        <v>1</v>
      </c>
      <c r="B5" s="8" t="s">
        <v>1</v>
      </c>
      <c r="C5" s="1">
        <v>0</v>
      </c>
      <c r="D5" s="1"/>
      <c r="E5" s="1">
        <v>0</v>
      </c>
      <c r="F5" s="1">
        <v>0</v>
      </c>
      <c r="G5" s="2">
        <v>0</v>
      </c>
    </row>
    <row r="6" spans="1:7" ht="21">
      <c r="A6" s="6">
        <v>2</v>
      </c>
      <c r="B6" s="4" t="s">
        <v>12</v>
      </c>
      <c r="C6" s="3">
        <v>0</v>
      </c>
      <c r="D6" s="1"/>
      <c r="E6" s="1">
        <v>0</v>
      </c>
      <c r="F6" s="1">
        <v>0</v>
      </c>
      <c r="G6" s="2">
        <v>0</v>
      </c>
    </row>
    <row r="7" spans="1:7" ht="21">
      <c r="A7" s="6">
        <v>3</v>
      </c>
      <c r="B7" s="4" t="s">
        <v>13</v>
      </c>
      <c r="C7" s="1">
        <v>0</v>
      </c>
      <c r="D7" s="1"/>
      <c r="E7" s="1">
        <v>0</v>
      </c>
      <c r="F7" s="1">
        <v>0</v>
      </c>
      <c r="G7" s="2">
        <v>0</v>
      </c>
    </row>
    <row r="8" spans="1:7" ht="21">
      <c r="A8" s="6">
        <v>4</v>
      </c>
      <c r="B8" s="4" t="s">
        <v>2</v>
      </c>
      <c r="C8" s="1">
        <v>0</v>
      </c>
      <c r="D8" s="1"/>
      <c r="E8" s="1">
        <v>0</v>
      </c>
      <c r="F8" s="1">
        <v>0</v>
      </c>
      <c r="G8" s="2">
        <v>0</v>
      </c>
    </row>
    <row r="9" spans="1:7" ht="21">
      <c r="A9" s="6">
        <v>5</v>
      </c>
      <c r="B9" s="4" t="s">
        <v>3</v>
      </c>
      <c r="C9" s="1">
        <v>0</v>
      </c>
      <c r="D9" s="1"/>
      <c r="E9" s="1">
        <v>0</v>
      </c>
      <c r="F9" s="1">
        <v>0</v>
      </c>
      <c r="G9" s="2">
        <v>0</v>
      </c>
    </row>
    <row r="10" spans="1:7" ht="21">
      <c r="A10" s="6">
        <v>6</v>
      </c>
      <c r="B10" s="4" t="s">
        <v>4</v>
      </c>
      <c r="C10" s="1">
        <v>0</v>
      </c>
      <c r="D10" s="1"/>
      <c r="E10" s="1">
        <v>0</v>
      </c>
      <c r="F10" s="1">
        <v>0</v>
      </c>
      <c r="G10" s="2">
        <v>0</v>
      </c>
    </row>
    <row r="11" spans="1:7" ht="21">
      <c r="A11" s="6">
        <v>7</v>
      </c>
      <c r="B11" s="4" t="s">
        <v>5</v>
      </c>
      <c r="C11" s="1">
        <v>0</v>
      </c>
      <c r="D11" s="1"/>
      <c r="E11" s="1">
        <v>0</v>
      </c>
      <c r="F11" s="1">
        <v>0</v>
      </c>
      <c r="G11" s="2">
        <v>0</v>
      </c>
    </row>
    <row r="12" spans="1:7" ht="21">
      <c r="A12" s="6">
        <v>8</v>
      </c>
      <c r="B12" s="4" t="s">
        <v>6</v>
      </c>
      <c r="C12" s="1">
        <v>0</v>
      </c>
      <c r="D12" s="1"/>
      <c r="E12" s="1">
        <v>0</v>
      </c>
      <c r="F12" s="1">
        <v>0</v>
      </c>
      <c r="G12" s="2">
        <v>0</v>
      </c>
    </row>
    <row r="13" spans="1:7" ht="21">
      <c r="A13" s="6">
        <v>9</v>
      </c>
      <c r="B13" s="4" t="s">
        <v>7</v>
      </c>
      <c r="C13" s="1">
        <v>0</v>
      </c>
      <c r="D13" s="1"/>
      <c r="E13" s="1">
        <v>0</v>
      </c>
      <c r="F13" s="1">
        <v>0</v>
      </c>
      <c r="G13" s="2">
        <v>0</v>
      </c>
    </row>
    <row r="14" spans="1:7" ht="21">
      <c r="A14" s="6">
        <v>10</v>
      </c>
      <c r="B14" s="4" t="s">
        <v>8</v>
      </c>
      <c r="C14" s="1">
        <v>0</v>
      </c>
      <c r="D14" s="1"/>
      <c r="E14" s="1">
        <v>0</v>
      </c>
      <c r="F14" s="1">
        <v>0</v>
      </c>
      <c r="G14" s="2">
        <v>0</v>
      </c>
    </row>
    <row r="15" spans="1:7" ht="21">
      <c r="A15" s="6">
        <v>11</v>
      </c>
      <c r="B15" s="4" t="s">
        <v>14</v>
      </c>
      <c r="C15" s="1">
        <v>0</v>
      </c>
      <c r="D15" s="1"/>
      <c r="E15" s="1">
        <v>0</v>
      </c>
      <c r="F15" s="1">
        <v>0</v>
      </c>
      <c r="G15" s="2">
        <v>0</v>
      </c>
    </row>
    <row r="16" spans="1:7" ht="21">
      <c r="A16" s="6">
        <v>12</v>
      </c>
      <c r="B16" s="4" t="s">
        <v>15</v>
      </c>
      <c r="C16" s="1">
        <v>0</v>
      </c>
      <c r="D16" s="1"/>
      <c r="E16" s="1">
        <v>0</v>
      </c>
      <c r="F16" s="1">
        <v>0</v>
      </c>
      <c r="G16" s="2">
        <v>0</v>
      </c>
    </row>
    <row r="17" spans="1:7" ht="21">
      <c r="A17" s="6">
        <v>13</v>
      </c>
      <c r="B17" s="4" t="s">
        <v>16</v>
      </c>
      <c r="C17" s="1">
        <v>0</v>
      </c>
      <c r="D17" s="1"/>
      <c r="E17" s="1">
        <v>0</v>
      </c>
      <c r="F17" s="1">
        <v>0</v>
      </c>
      <c r="G17" s="2">
        <v>0</v>
      </c>
    </row>
    <row r="18" spans="1:7" ht="21">
      <c r="A18" s="6">
        <v>14</v>
      </c>
      <c r="B18" s="4" t="s">
        <v>17</v>
      </c>
      <c r="C18" s="1">
        <v>0</v>
      </c>
      <c r="D18" s="1"/>
      <c r="E18" s="1">
        <v>0</v>
      </c>
      <c r="F18" s="1">
        <v>0</v>
      </c>
      <c r="G18" s="2">
        <v>0</v>
      </c>
    </row>
    <row r="19" spans="1:7" ht="21">
      <c r="A19" s="6">
        <v>15</v>
      </c>
      <c r="B19" s="4" t="s">
        <v>18</v>
      </c>
      <c r="C19" s="1">
        <v>0</v>
      </c>
      <c r="D19" s="1"/>
      <c r="E19" s="1">
        <v>0</v>
      </c>
      <c r="F19" s="1">
        <v>0</v>
      </c>
      <c r="G19" s="2">
        <v>0</v>
      </c>
    </row>
    <row r="20" spans="1:7" ht="21">
      <c r="A20" s="6">
        <v>16</v>
      </c>
      <c r="B20" s="4" t="s">
        <v>9</v>
      </c>
      <c r="C20" s="1">
        <v>0</v>
      </c>
      <c r="D20" s="1"/>
      <c r="E20" s="1">
        <v>0</v>
      </c>
      <c r="F20" s="1">
        <v>0</v>
      </c>
      <c r="G20" s="2">
        <v>0</v>
      </c>
    </row>
    <row r="21" spans="1:7" ht="21">
      <c r="A21" s="6">
        <v>17</v>
      </c>
      <c r="B21" s="4" t="s">
        <v>19</v>
      </c>
      <c r="C21" s="1">
        <v>472</v>
      </c>
      <c r="D21" s="1">
        <v>1372</v>
      </c>
      <c r="E21" s="1">
        <f>D21+C21</f>
        <v>1844</v>
      </c>
      <c r="F21" s="1">
        <v>2460</v>
      </c>
      <c r="G21" s="2">
        <f>F21*1000/D21</f>
        <v>1793.002915451895</v>
      </c>
    </row>
    <row r="22" spans="1:7" ht="21">
      <c r="A22" s="6">
        <v>18</v>
      </c>
      <c r="B22" s="4" t="s">
        <v>10</v>
      </c>
      <c r="C22" s="1">
        <v>74</v>
      </c>
      <c r="D22" s="1">
        <v>121</v>
      </c>
      <c r="E22" s="1">
        <f t="shared" ref="E22:E30" si="0">D22+C22</f>
        <v>195</v>
      </c>
      <c r="F22" s="1">
        <v>850</v>
      </c>
      <c r="G22" s="2">
        <f>F22*1000/D22</f>
        <v>7024.7933884297518</v>
      </c>
    </row>
    <row r="23" spans="1:7" ht="21">
      <c r="A23" s="6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6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6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6">
        <v>22</v>
      </c>
      <c r="B26" s="4" t="s">
        <v>23</v>
      </c>
      <c r="C26" s="1">
        <v>4</v>
      </c>
      <c r="D26" s="1">
        <v>0</v>
      </c>
      <c r="E26" s="1">
        <f t="shared" si="0"/>
        <v>4</v>
      </c>
      <c r="F26" s="1">
        <v>0</v>
      </c>
      <c r="G26" s="2">
        <v>0</v>
      </c>
    </row>
    <row r="27" spans="1:7" ht="21">
      <c r="A27" s="6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6">
        <v>24</v>
      </c>
      <c r="B28" s="4" t="s">
        <v>26</v>
      </c>
      <c r="C28" s="1">
        <v>0</v>
      </c>
      <c r="D28" s="1">
        <v>2</v>
      </c>
      <c r="E28" s="1">
        <f t="shared" si="0"/>
        <v>2</v>
      </c>
      <c r="F28" s="1">
        <v>2.2000000000000002</v>
      </c>
      <c r="G28" s="2">
        <f>F28*1000/D28</f>
        <v>1100</v>
      </c>
    </row>
    <row r="29" spans="1:7" ht="21">
      <c r="A29" s="6">
        <v>25</v>
      </c>
      <c r="B29" s="4" t="s">
        <v>11</v>
      </c>
      <c r="C29" s="1">
        <v>1</v>
      </c>
      <c r="D29" s="1">
        <v>17</v>
      </c>
      <c r="E29" s="1">
        <f t="shared" si="0"/>
        <v>18</v>
      </c>
      <c r="F29" s="1">
        <v>8.5999999999999993E-2</v>
      </c>
      <c r="G29" s="7">
        <f>F29*1000/D29</f>
        <v>5.0588235294117645</v>
      </c>
    </row>
    <row r="30" spans="1:7" ht="21">
      <c r="A30" s="6">
        <v>26</v>
      </c>
      <c r="B30" s="4" t="s">
        <v>25</v>
      </c>
      <c r="C30" s="1">
        <v>0</v>
      </c>
      <c r="D30" s="1">
        <v>85</v>
      </c>
      <c r="E30" s="1">
        <f t="shared" si="0"/>
        <v>85</v>
      </c>
      <c r="F30" s="1">
        <v>3200</v>
      </c>
      <c r="G30" s="2">
        <f>F30*1000/D30</f>
        <v>37647.058823529413</v>
      </c>
    </row>
    <row r="31" spans="1:7" ht="21">
      <c r="A31" s="5"/>
      <c r="B31" s="9" t="s">
        <v>31</v>
      </c>
      <c r="C31" s="1">
        <f>SUM(C5:C30)</f>
        <v>551</v>
      </c>
      <c r="D31" s="1">
        <f>SUM(D5:D30)</f>
        <v>1597</v>
      </c>
      <c r="E31" s="1">
        <f>SUM(E5:E30)</f>
        <v>2148</v>
      </c>
      <c r="F31" s="1">
        <f>SUM(F5:F30)</f>
        <v>6512.2860000000001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5.7109375" customWidth="1"/>
    <col min="7" max="7" width="20.28515625" customWidth="1"/>
  </cols>
  <sheetData>
    <row r="1" spans="1:7" ht="41.25" customHeight="1">
      <c r="A1" s="27" t="s">
        <v>83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9</v>
      </c>
      <c r="D5" s="1">
        <v>46</v>
      </c>
      <c r="E5" s="1">
        <f>D5+C5</f>
        <v>55</v>
      </c>
      <c r="F5" s="1">
        <v>730</v>
      </c>
      <c r="G5" s="2">
        <f>F5*1000/D5</f>
        <v>15869.565217391304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2</v>
      </c>
      <c r="D7" s="1">
        <v>14</v>
      </c>
      <c r="E7" s="1">
        <f t="shared" si="0"/>
        <v>16</v>
      </c>
      <c r="F7" s="1">
        <v>203</v>
      </c>
      <c r="G7" s="2">
        <f t="shared" ref="G7:G30" si="1">F7*1000/D7</f>
        <v>14500</v>
      </c>
    </row>
    <row r="8" spans="1:7" ht="21">
      <c r="A8" s="8">
        <v>4</v>
      </c>
      <c r="B8" s="4" t="s">
        <v>2</v>
      </c>
      <c r="C8" s="1">
        <v>9</v>
      </c>
      <c r="D8" s="1">
        <v>19</v>
      </c>
      <c r="E8" s="1">
        <f t="shared" si="0"/>
        <v>28</v>
      </c>
      <c r="F8" s="1">
        <v>216</v>
      </c>
      <c r="G8" s="2">
        <f t="shared" si="1"/>
        <v>11368.421052631578</v>
      </c>
    </row>
    <row r="9" spans="1:7" ht="21">
      <c r="A9" s="8">
        <v>5</v>
      </c>
      <c r="B9" s="4" t="s">
        <v>3</v>
      </c>
      <c r="C9" s="1">
        <v>9</v>
      </c>
      <c r="D9" s="1">
        <v>239</v>
      </c>
      <c r="E9" s="1">
        <f t="shared" si="0"/>
        <v>248</v>
      </c>
      <c r="F9" s="1">
        <v>1610</v>
      </c>
      <c r="G9" s="2">
        <f t="shared" si="1"/>
        <v>6736.4016736401672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9</v>
      </c>
      <c r="D11" s="1">
        <v>210</v>
      </c>
      <c r="E11" s="1">
        <f t="shared" si="0"/>
        <v>219</v>
      </c>
      <c r="F11" s="1">
        <v>285</v>
      </c>
      <c r="G11" s="2">
        <f t="shared" si="1"/>
        <v>1357.1428571428571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19</v>
      </c>
      <c r="D13" s="1">
        <v>53</v>
      </c>
      <c r="E13" s="1">
        <f t="shared" si="0"/>
        <v>72</v>
      </c>
      <c r="F13" s="1">
        <v>110</v>
      </c>
      <c r="G13" s="2">
        <f t="shared" si="1"/>
        <v>2075.4716981132074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12</v>
      </c>
      <c r="D15" s="1">
        <v>31</v>
      </c>
      <c r="E15" s="1">
        <f t="shared" si="0"/>
        <v>43</v>
      </c>
      <c r="F15" s="1">
        <v>520</v>
      </c>
      <c r="G15" s="2">
        <f t="shared" si="1"/>
        <v>16774.193548387098</v>
      </c>
    </row>
    <row r="16" spans="1:7" ht="21">
      <c r="A16" s="8">
        <v>12</v>
      </c>
      <c r="B16" s="4" t="s">
        <v>15</v>
      </c>
      <c r="C16" s="1">
        <v>6</v>
      </c>
      <c r="D16" s="1">
        <v>50</v>
      </c>
      <c r="E16" s="1">
        <f t="shared" si="0"/>
        <v>56</v>
      </c>
      <c r="F16" s="1">
        <v>220</v>
      </c>
      <c r="G16" s="2">
        <f t="shared" si="1"/>
        <v>4400</v>
      </c>
    </row>
    <row r="17" spans="1:7" ht="21">
      <c r="A17" s="8">
        <v>13</v>
      </c>
      <c r="B17" s="4" t="s">
        <v>16</v>
      </c>
      <c r="C17" s="1">
        <v>8</v>
      </c>
      <c r="D17" s="1">
        <v>22</v>
      </c>
      <c r="E17" s="1">
        <f t="shared" si="0"/>
        <v>30</v>
      </c>
      <c r="F17" s="1">
        <v>115</v>
      </c>
      <c r="G17" s="2">
        <f t="shared" si="1"/>
        <v>5227.272727272727</v>
      </c>
    </row>
    <row r="18" spans="1:7" ht="21">
      <c r="A18" s="8">
        <v>14</v>
      </c>
      <c r="B18" s="4" t="s">
        <v>17</v>
      </c>
      <c r="C18" s="1">
        <v>7</v>
      </c>
      <c r="D18" s="1">
        <v>27</v>
      </c>
      <c r="E18" s="1">
        <f t="shared" si="0"/>
        <v>34</v>
      </c>
      <c r="F18" s="1">
        <v>125</v>
      </c>
      <c r="G18" s="2">
        <f t="shared" si="1"/>
        <v>4629.6296296296296</v>
      </c>
    </row>
    <row r="19" spans="1:7" ht="21">
      <c r="A19" s="8">
        <v>15</v>
      </c>
      <c r="B19" s="4" t="s">
        <v>18</v>
      </c>
      <c r="C19" s="1">
        <v>9</v>
      </c>
      <c r="D19" s="1">
        <v>32</v>
      </c>
      <c r="E19" s="1">
        <f t="shared" si="0"/>
        <v>41</v>
      </c>
      <c r="F19" s="1">
        <v>202</v>
      </c>
      <c r="G19" s="2">
        <f t="shared" si="1"/>
        <v>6312.5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5</v>
      </c>
      <c r="D21" s="1">
        <v>3</v>
      </c>
      <c r="E21" s="1">
        <f t="shared" si="0"/>
        <v>8</v>
      </c>
      <c r="F21" s="1">
        <v>3.5</v>
      </c>
      <c r="G21" s="2">
        <f t="shared" si="1"/>
        <v>1166.6666666666667</v>
      </c>
    </row>
    <row r="22" spans="1:7" ht="21">
      <c r="A22" s="8">
        <v>18</v>
      </c>
      <c r="B22" s="4" t="s">
        <v>10</v>
      </c>
      <c r="C22" s="1">
        <v>0</v>
      </c>
      <c r="D22" s="1">
        <v>0</v>
      </c>
      <c r="E22" s="1">
        <f t="shared" si="0"/>
        <v>0</v>
      </c>
      <c r="F22" s="1">
        <v>0</v>
      </c>
      <c r="G22" s="2">
        <v>0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2</v>
      </c>
      <c r="D27" s="1">
        <v>15</v>
      </c>
      <c r="E27" s="1">
        <f t="shared" si="0"/>
        <v>17</v>
      </c>
      <c r="F27" s="1">
        <v>93</v>
      </c>
      <c r="G27" s="2">
        <f t="shared" si="1"/>
        <v>6200</v>
      </c>
    </row>
    <row r="28" spans="1:7" ht="21">
      <c r="A28" s="8">
        <v>24</v>
      </c>
      <c r="B28" s="4" t="s">
        <v>26</v>
      </c>
      <c r="C28" s="1">
        <v>0</v>
      </c>
      <c r="D28" s="1">
        <v>20</v>
      </c>
      <c r="E28" s="1">
        <f t="shared" si="0"/>
        <v>20</v>
      </c>
      <c r="F28" s="1">
        <v>40</v>
      </c>
      <c r="G28" s="2">
        <f t="shared" si="1"/>
        <v>2000</v>
      </c>
    </row>
    <row r="29" spans="1:7" ht="21">
      <c r="A29" s="8">
        <v>25</v>
      </c>
      <c r="B29" s="4" t="s">
        <v>11</v>
      </c>
      <c r="C29" s="1">
        <v>3</v>
      </c>
      <c r="D29" s="1">
        <v>14</v>
      </c>
      <c r="E29" s="1">
        <f t="shared" si="0"/>
        <v>17</v>
      </c>
      <c r="F29" s="1">
        <v>6.5000000000000002E-2</v>
      </c>
      <c r="G29" s="7">
        <f t="shared" si="1"/>
        <v>4.6428571428571432</v>
      </c>
    </row>
    <row r="30" spans="1:7" ht="21">
      <c r="A30" s="8">
        <v>26</v>
      </c>
      <c r="B30" s="4" t="s">
        <v>25</v>
      </c>
      <c r="C30" s="1">
        <v>0</v>
      </c>
      <c r="D30" s="1">
        <v>2</v>
      </c>
      <c r="E30" s="1">
        <f t="shared" si="0"/>
        <v>2</v>
      </c>
      <c r="F30" s="1">
        <v>66</v>
      </c>
      <c r="G30" s="2">
        <f t="shared" si="1"/>
        <v>33000</v>
      </c>
    </row>
    <row r="31" spans="1:7" ht="21">
      <c r="A31" s="5"/>
      <c r="B31" s="9" t="s">
        <v>31</v>
      </c>
      <c r="C31" s="1">
        <f>SUM(C5:C30)</f>
        <v>109</v>
      </c>
      <c r="D31" s="1">
        <f>SUM(D5:D30)</f>
        <v>797</v>
      </c>
      <c r="E31" s="1">
        <f>SUM(E5:E30)</f>
        <v>906</v>
      </c>
      <c r="F31" s="1">
        <f>SUM(F5:F30)</f>
        <v>4538.5649999999996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5.7109375" customWidth="1"/>
    <col min="7" max="7" width="20.28515625" customWidth="1"/>
  </cols>
  <sheetData>
    <row r="1" spans="1:7" ht="44.25" customHeight="1">
      <c r="A1" s="27" t="s">
        <v>84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3</v>
      </c>
      <c r="D5" s="1">
        <v>62</v>
      </c>
      <c r="E5" s="1">
        <f>D5+C5</f>
        <v>65</v>
      </c>
      <c r="F5" s="1">
        <v>5460</v>
      </c>
      <c r="G5" s="2">
        <f>F5*1000/D5</f>
        <v>88064.516129032258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1</v>
      </c>
      <c r="D7" s="1">
        <v>9</v>
      </c>
      <c r="E7" s="1">
        <f t="shared" si="0"/>
        <v>10</v>
      </c>
      <c r="F7" s="1">
        <v>114</v>
      </c>
      <c r="G7" s="2">
        <f t="shared" ref="G7:G30" si="1">F7*1000/D7</f>
        <v>12666.666666666666</v>
      </c>
    </row>
    <row r="8" spans="1:7" ht="21">
      <c r="A8" s="8">
        <v>4</v>
      </c>
      <c r="B8" s="4" t="s">
        <v>2</v>
      </c>
      <c r="C8" s="1">
        <v>14</v>
      </c>
      <c r="D8" s="1">
        <v>56</v>
      </c>
      <c r="E8" s="1">
        <f t="shared" si="0"/>
        <v>70</v>
      </c>
      <c r="F8" s="1">
        <v>663</v>
      </c>
      <c r="G8" s="2">
        <f t="shared" si="1"/>
        <v>11839.285714285714</v>
      </c>
    </row>
    <row r="9" spans="1:7" ht="21">
      <c r="A9" s="8">
        <v>5</v>
      </c>
      <c r="B9" s="4" t="s">
        <v>3</v>
      </c>
      <c r="C9" s="1">
        <v>6</v>
      </c>
      <c r="D9" s="1">
        <v>298</v>
      </c>
      <c r="E9" s="1">
        <f t="shared" si="0"/>
        <v>304</v>
      </c>
      <c r="F9" s="1">
        <v>2120</v>
      </c>
      <c r="G9" s="2">
        <f t="shared" si="1"/>
        <v>7114.0939597315437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143</v>
      </c>
      <c r="D11" s="1">
        <v>685</v>
      </c>
      <c r="E11" s="1">
        <f t="shared" si="0"/>
        <v>828</v>
      </c>
      <c r="F11" s="1">
        <v>840</v>
      </c>
      <c r="G11" s="2">
        <f t="shared" si="1"/>
        <v>1226.2773722627737</v>
      </c>
    </row>
    <row r="12" spans="1:7" ht="21">
      <c r="A12" s="8">
        <v>8</v>
      </c>
      <c r="B12" s="4" t="s">
        <v>6</v>
      </c>
      <c r="C12" s="1">
        <v>0</v>
      </c>
      <c r="D12" s="1">
        <v>10</v>
      </c>
      <c r="E12" s="1">
        <f t="shared" si="0"/>
        <v>10</v>
      </c>
      <c r="F12" s="1">
        <v>6</v>
      </c>
      <c r="G12" s="2">
        <f t="shared" si="1"/>
        <v>600</v>
      </c>
    </row>
    <row r="13" spans="1:7" ht="21">
      <c r="A13" s="8">
        <v>9</v>
      </c>
      <c r="B13" s="4" t="s">
        <v>7</v>
      </c>
      <c r="C13" s="1">
        <v>47</v>
      </c>
      <c r="D13" s="1">
        <v>389</v>
      </c>
      <c r="E13" s="1">
        <f t="shared" si="0"/>
        <v>436</v>
      </c>
      <c r="F13" s="1">
        <v>1056</v>
      </c>
      <c r="G13" s="2">
        <f t="shared" si="1"/>
        <v>2714.6529562982005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23</v>
      </c>
      <c r="D15" s="1">
        <v>35</v>
      </c>
      <c r="E15" s="1">
        <f t="shared" si="0"/>
        <v>58</v>
      </c>
      <c r="F15" s="1">
        <v>670</v>
      </c>
      <c r="G15" s="2">
        <f t="shared" si="1"/>
        <v>19142.857142857141</v>
      </c>
    </row>
    <row r="16" spans="1:7" ht="21">
      <c r="A16" s="8">
        <v>12</v>
      </c>
      <c r="B16" s="4" t="s">
        <v>15</v>
      </c>
      <c r="C16" s="1">
        <v>25</v>
      </c>
      <c r="D16" s="1">
        <v>126</v>
      </c>
      <c r="E16" s="1">
        <f t="shared" si="0"/>
        <v>151</v>
      </c>
      <c r="F16" s="1">
        <v>557</v>
      </c>
      <c r="G16" s="2">
        <f t="shared" si="1"/>
        <v>4420.6349206349205</v>
      </c>
    </row>
    <row r="17" spans="1:7" ht="21">
      <c r="A17" s="8">
        <v>13</v>
      </c>
      <c r="B17" s="4" t="s">
        <v>16</v>
      </c>
      <c r="C17" s="1">
        <v>6.2</v>
      </c>
      <c r="D17" s="1">
        <v>22</v>
      </c>
      <c r="E17" s="1">
        <f t="shared" si="0"/>
        <v>28.2</v>
      </c>
      <c r="F17" s="1">
        <v>160</v>
      </c>
      <c r="G17" s="2">
        <f t="shared" si="1"/>
        <v>7272.727272727273</v>
      </c>
    </row>
    <row r="18" spans="1:7" ht="21">
      <c r="A18" s="8">
        <v>14</v>
      </c>
      <c r="B18" s="4" t="s">
        <v>17</v>
      </c>
      <c r="C18" s="1">
        <v>2</v>
      </c>
      <c r="D18" s="1">
        <v>9</v>
      </c>
      <c r="E18" s="1">
        <f t="shared" si="0"/>
        <v>11</v>
      </c>
      <c r="F18" s="1">
        <v>75</v>
      </c>
      <c r="G18" s="2">
        <f t="shared" si="1"/>
        <v>8333.3333333333339</v>
      </c>
    </row>
    <row r="19" spans="1:7" ht="21">
      <c r="A19" s="8">
        <v>15</v>
      </c>
      <c r="B19" s="4" t="s">
        <v>18</v>
      </c>
      <c r="C19" s="1">
        <v>8.1999999999999993</v>
      </c>
      <c r="D19" s="1">
        <v>25</v>
      </c>
      <c r="E19" s="1">
        <f t="shared" si="0"/>
        <v>33.200000000000003</v>
      </c>
      <c r="F19" s="1">
        <v>170</v>
      </c>
      <c r="G19" s="2">
        <f t="shared" si="1"/>
        <v>6800</v>
      </c>
    </row>
    <row r="20" spans="1:7" ht="21">
      <c r="A20" s="8">
        <v>16</v>
      </c>
      <c r="B20" s="4" t="s">
        <v>9</v>
      </c>
      <c r="C20" s="1">
        <v>0</v>
      </c>
      <c r="D20" s="1">
        <v>0.1</v>
      </c>
      <c r="E20" s="1">
        <f t="shared" si="0"/>
        <v>0.1</v>
      </c>
      <c r="F20" s="1">
        <v>0.1</v>
      </c>
      <c r="G20" s="2">
        <f t="shared" si="1"/>
        <v>1000</v>
      </c>
    </row>
    <row r="21" spans="1:7" ht="21">
      <c r="A21" s="8">
        <v>17</v>
      </c>
      <c r="B21" s="4" t="s">
        <v>19</v>
      </c>
      <c r="C21" s="1">
        <v>1</v>
      </c>
      <c r="D21" s="1">
        <v>1.5</v>
      </c>
      <c r="E21" s="1">
        <f t="shared" si="0"/>
        <v>2.5</v>
      </c>
      <c r="F21" s="1">
        <v>1</v>
      </c>
      <c r="G21" s="2">
        <f t="shared" si="1"/>
        <v>666.66666666666663</v>
      </c>
    </row>
    <row r="22" spans="1:7" ht="21">
      <c r="A22" s="8">
        <v>18</v>
      </c>
      <c r="B22" s="4" t="s">
        <v>10</v>
      </c>
      <c r="C22" s="1">
        <v>2</v>
      </c>
      <c r="D22" s="1">
        <v>35</v>
      </c>
      <c r="E22" s="1">
        <f t="shared" si="0"/>
        <v>37</v>
      </c>
      <c r="F22" s="1">
        <v>170</v>
      </c>
      <c r="G22" s="2">
        <f t="shared" si="1"/>
        <v>4857.1428571428569</v>
      </c>
    </row>
    <row r="23" spans="1:7" ht="21">
      <c r="A23" s="8">
        <v>19</v>
      </c>
      <c r="B23" s="4" t="s">
        <v>20</v>
      </c>
      <c r="C23" s="1">
        <v>0.2</v>
      </c>
      <c r="D23" s="1">
        <v>2.5</v>
      </c>
      <c r="E23" s="1">
        <f t="shared" si="0"/>
        <v>2.7</v>
      </c>
      <c r="F23" s="1">
        <v>8</v>
      </c>
      <c r="G23" s="2">
        <f t="shared" si="1"/>
        <v>3200</v>
      </c>
    </row>
    <row r="24" spans="1:7" ht="21">
      <c r="A24" s="8">
        <v>20</v>
      </c>
      <c r="B24" s="4" t="s">
        <v>21</v>
      </c>
      <c r="C24" s="1">
        <v>0.2</v>
      </c>
      <c r="D24" s="1">
        <v>0.2</v>
      </c>
      <c r="E24" s="1">
        <f t="shared" si="0"/>
        <v>0.4</v>
      </c>
      <c r="F24" s="1">
        <v>1.5</v>
      </c>
      <c r="G24" s="2">
        <f t="shared" si="1"/>
        <v>7500</v>
      </c>
    </row>
    <row r="25" spans="1:7" ht="21">
      <c r="A25" s="8">
        <v>21</v>
      </c>
      <c r="B25" s="4" t="s">
        <v>22</v>
      </c>
      <c r="C25" s="1">
        <v>1</v>
      </c>
      <c r="D25" s="1">
        <v>30</v>
      </c>
      <c r="E25" s="1">
        <f t="shared" si="0"/>
        <v>31</v>
      </c>
      <c r="F25" s="1">
        <v>25</v>
      </c>
      <c r="G25" s="2">
        <f t="shared" si="1"/>
        <v>833.33333333333337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0</v>
      </c>
      <c r="E28" s="1">
        <f t="shared" si="0"/>
        <v>0</v>
      </c>
      <c r="F28" s="1">
        <v>0</v>
      </c>
      <c r="G28" s="2">
        <v>0</v>
      </c>
    </row>
    <row r="29" spans="1:7" ht="21">
      <c r="A29" s="8">
        <v>25</v>
      </c>
      <c r="B29" s="4" t="s">
        <v>11</v>
      </c>
      <c r="C29" s="1">
        <v>0.1</v>
      </c>
      <c r="D29" s="1">
        <v>0.2</v>
      </c>
      <c r="E29" s="1">
        <f t="shared" si="0"/>
        <v>0.30000000000000004</v>
      </c>
      <c r="F29" s="1">
        <v>1E-3</v>
      </c>
      <c r="G29" s="7">
        <f t="shared" si="1"/>
        <v>5</v>
      </c>
    </row>
    <row r="30" spans="1:7" ht="21">
      <c r="A30" s="8">
        <v>26</v>
      </c>
      <c r="B30" s="4" t="s">
        <v>25</v>
      </c>
      <c r="C30" s="1">
        <v>0</v>
      </c>
      <c r="D30" s="1">
        <v>9</v>
      </c>
      <c r="E30" s="1">
        <f t="shared" si="0"/>
        <v>9</v>
      </c>
      <c r="F30" s="1">
        <v>302</v>
      </c>
      <c r="G30" s="2">
        <f t="shared" si="1"/>
        <v>33555.555555555555</v>
      </c>
    </row>
    <row r="31" spans="1:7" ht="21">
      <c r="A31" s="5"/>
      <c r="B31" s="9" t="s">
        <v>31</v>
      </c>
      <c r="C31" s="1">
        <f>SUM(C5:C30)</f>
        <v>282.89999999999998</v>
      </c>
      <c r="D31" s="1">
        <f>SUM(D5:D30)</f>
        <v>1804.5</v>
      </c>
      <c r="E31" s="1">
        <f>SUM(E5:E30)</f>
        <v>2087.4000000000005</v>
      </c>
      <c r="F31" s="1">
        <f>SUM(F5:F30)</f>
        <v>12398.601000000001</v>
      </c>
      <c r="G31" s="5"/>
    </row>
  </sheetData>
  <mergeCells count="6">
    <mergeCell ref="A1:G1"/>
    <mergeCell ref="G3:G4"/>
    <mergeCell ref="A3:A4"/>
    <mergeCell ref="B3:B4"/>
    <mergeCell ref="C3:E3"/>
    <mergeCell ref="F3:F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5.85546875" customWidth="1"/>
    <col min="7" max="7" width="20.28515625" customWidth="1"/>
  </cols>
  <sheetData>
    <row r="1" spans="1:7" ht="42.75" customHeight="1">
      <c r="A1" s="27" t="s">
        <v>85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0</v>
      </c>
      <c r="D5" s="1">
        <v>0</v>
      </c>
      <c r="E5" s="1">
        <f>D5+C5</f>
        <v>0</v>
      </c>
      <c r="F5" s="1">
        <v>0</v>
      </c>
      <c r="G5" s="2">
        <v>0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0</v>
      </c>
      <c r="D7" s="1">
        <v>5</v>
      </c>
      <c r="E7" s="1">
        <f t="shared" si="0"/>
        <v>5</v>
      </c>
      <c r="F7" s="1">
        <v>87</v>
      </c>
      <c r="G7" s="2">
        <f t="shared" ref="G7:G30" si="1">F7*1000/D7</f>
        <v>17400</v>
      </c>
    </row>
    <row r="8" spans="1:7" ht="21">
      <c r="A8" s="8">
        <v>4</v>
      </c>
      <c r="B8" s="4" t="s">
        <v>2</v>
      </c>
      <c r="C8" s="1">
        <v>17</v>
      </c>
      <c r="D8" s="1">
        <v>54</v>
      </c>
      <c r="E8" s="1">
        <f t="shared" si="0"/>
        <v>71</v>
      </c>
      <c r="F8" s="1">
        <v>643</v>
      </c>
      <c r="G8" s="2">
        <f t="shared" si="1"/>
        <v>11907.407407407407</v>
      </c>
    </row>
    <row r="9" spans="1:7" ht="21">
      <c r="A9" s="8">
        <v>5</v>
      </c>
      <c r="B9" s="4" t="s">
        <v>3</v>
      </c>
      <c r="C9" s="1">
        <v>7</v>
      </c>
      <c r="D9" s="1">
        <v>592</v>
      </c>
      <c r="E9" s="1">
        <f t="shared" si="0"/>
        <v>599</v>
      </c>
      <c r="F9" s="1">
        <v>8200</v>
      </c>
      <c r="G9" s="2">
        <f t="shared" si="1"/>
        <v>13851.351351351352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4</v>
      </c>
      <c r="D11" s="1">
        <v>7</v>
      </c>
      <c r="E11" s="1">
        <f t="shared" si="0"/>
        <v>11</v>
      </c>
      <c r="F11" s="1">
        <v>10</v>
      </c>
      <c r="G11" s="2">
        <f t="shared" si="1"/>
        <v>1428.5714285714287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4</v>
      </c>
      <c r="D13" s="1">
        <v>25</v>
      </c>
      <c r="E13" s="1">
        <f t="shared" si="0"/>
        <v>29</v>
      </c>
      <c r="F13" s="1">
        <v>58</v>
      </c>
      <c r="G13" s="2">
        <f t="shared" si="1"/>
        <v>2320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36.299999999999997</v>
      </c>
      <c r="D15" s="1">
        <v>393</v>
      </c>
      <c r="E15" s="1">
        <f t="shared" si="0"/>
        <v>429.3</v>
      </c>
      <c r="F15" s="1">
        <v>8650</v>
      </c>
      <c r="G15" s="2">
        <f t="shared" si="1"/>
        <v>22010.178117048345</v>
      </c>
    </row>
    <row r="16" spans="1:7" ht="21">
      <c r="A16" s="8">
        <v>12</v>
      </c>
      <c r="B16" s="4" t="s">
        <v>15</v>
      </c>
      <c r="C16" s="1">
        <v>14</v>
      </c>
      <c r="D16" s="1">
        <v>64</v>
      </c>
      <c r="E16" s="1">
        <f t="shared" si="0"/>
        <v>78</v>
      </c>
      <c r="F16" s="1">
        <v>525</v>
      </c>
      <c r="G16" s="2">
        <f t="shared" si="1"/>
        <v>8203.125</v>
      </c>
    </row>
    <row r="17" spans="1:7" ht="21">
      <c r="A17" s="8">
        <v>13</v>
      </c>
      <c r="B17" s="4" t="s">
        <v>16</v>
      </c>
      <c r="C17" s="1">
        <v>16</v>
      </c>
      <c r="D17" s="1">
        <v>70</v>
      </c>
      <c r="E17" s="1">
        <f t="shared" si="0"/>
        <v>86</v>
      </c>
      <c r="F17" s="1">
        <v>750</v>
      </c>
      <c r="G17" s="2">
        <f t="shared" si="1"/>
        <v>10714.285714285714</v>
      </c>
    </row>
    <row r="18" spans="1:7" ht="21">
      <c r="A18" s="8">
        <v>14</v>
      </c>
      <c r="B18" s="4" t="s">
        <v>17</v>
      </c>
      <c r="C18" s="1">
        <v>5</v>
      </c>
      <c r="D18" s="1">
        <v>6</v>
      </c>
      <c r="E18" s="1">
        <f t="shared" si="0"/>
        <v>11</v>
      </c>
      <c r="F18" s="1">
        <v>58</v>
      </c>
      <c r="G18" s="2">
        <f t="shared" si="1"/>
        <v>9666.6666666666661</v>
      </c>
    </row>
    <row r="19" spans="1:7" ht="21">
      <c r="A19" s="8">
        <v>15</v>
      </c>
      <c r="B19" s="4" t="s">
        <v>18</v>
      </c>
      <c r="C19" s="1">
        <v>3</v>
      </c>
      <c r="D19" s="1">
        <v>4</v>
      </c>
      <c r="E19" s="1">
        <f t="shared" si="0"/>
        <v>7</v>
      </c>
      <c r="F19" s="1">
        <v>45</v>
      </c>
      <c r="G19" s="2">
        <f t="shared" si="1"/>
        <v>11250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3</v>
      </c>
      <c r="D21" s="1">
        <v>5</v>
      </c>
      <c r="E21" s="1">
        <f t="shared" si="0"/>
        <v>8</v>
      </c>
      <c r="F21" s="1">
        <v>2.5</v>
      </c>
      <c r="G21" s="2">
        <f t="shared" si="1"/>
        <v>500</v>
      </c>
    </row>
    <row r="22" spans="1:7" ht="21">
      <c r="A22" s="8">
        <v>18</v>
      </c>
      <c r="B22" s="4" t="s">
        <v>10</v>
      </c>
      <c r="C22" s="1">
        <v>15</v>
      </c>
      <c r="D22" s="1">
        <v>62</v>
      </c>
      <c r="E22" s="1">
        <f t="shared" si="0"/>
        <v>77</v>
      </c>
      <c r="F22" s="1">
        <v>700</v>
      </c>
      <c r="G22" s="2">
        <f t="shared" si="1"/>
        <v>11290.322580645161</v>
      </c>
    </row>
    <row r="23" spans="1:7" ht="21">
      <c r="A23" s="8">
        <v>19</v>
      </c>
      <c r="B23" s="4" t="s">
        <v>20</v>
      </c>
      <c r="C23" s="1">
        <v>0</v>
      </c>
      <c r="D23" s="1">
        <v>3</v>
      </c>
      <c r="E23" s="1">
        <f t="shared" si="0"/>
        <v>3</v>
      </c>
      <c r="F23" s="1">
        <v>13</v>
      </c>
      <c r="G23" s="2">
        <f t="shared" si="1"/>
        <v>4333.333333333333</v>
      </c>
    </row>
    <row r="24" spans="1:7" ht="21">
      <c r="A24" s="8">
        <v>20</v>
      </c>
      <c r="B24" s="4" t="s">
        <v>21</v>
      </c>
      <c r="C24" s="1">
        <v>0</v>
      </c>
      <c r="D24" s="1">
        <v>4</v>
      </c>
      <c r="E24" s="1">
        <f t="shared" si="0"/>
        <v>4</v>
      </c>
      <c r="F24" s="1">
        <v>35</v>
      </c>
      <c r="G24" s="2">
        <f t="shared" si="1"/>
        <v>8750</v>
      </c>
    </row>
    <row r="25" spans="1:7" ht="21">
      <c r="A25" s="8">
        <v>21</v>
      </c>
      <c r="B25" s="4" t="s">
        <v>22</v>
      </c>
      <c r="C25" s="1">
        <v>0</v>
      </c>
      <c r="D25" s="1">
        <v>18</v>
      </c>
      <c r="E25" s="1">
        <f t="shared" si="0"/>
        <v>18</v>
      </c>
      <c r="F25" s="1">
        <v>16</v>
      </c>
      <c r="G25" s="2">
        <f t="shared" si="1"/>
        <v>888.88888888888891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0</v>
      </c>
      <c r="E28" s="1">
        <f t="shared" si="0"/>
        <v>0</v>
      </c>
      <c r="F28" s="1">
        <v>0</v>
      </c>
      <c r="G28" s="2">
        <v>0</v>
      </c>
    </row>
    <row r="29" spans="1:7" ht="21">
      <c r="A29" s="8">
        <v>25</v>
      </c>
      <c r="B29" s="4" t="s">
        <v>11</v>
      </c>
      <c r="C29" s="1">
        <v>0</v>
      </c>
      <c r="D29" s="1">
        <v>17</v>
      </c>
      <c r="E29" s="1">
        <f t="shared" si="0"/>
        <v>17</v>
      </c>
      <c r="F29" s="1">
        <v>8.2000000000000003E-2</v>
      </c>
      <c r="G29" s="7">
        <f t="shared" si="1"/>
        <v>4.8235294117647056</v>
      </c>
    </row>
    <row r="30" spans="1:7" ht="21">
      <c r="A30" s="8">
        <v>26</v>
      </c>
      <c r="B30" s="4" t="s">
        <v>25</v>
      </c>
      <c r="C30" s="1">
        <v>0</v>
      </c>
      <c r="D30" s="1">
        <v>200</v>
      </c>
      <c r="E30" s="1">
        <f t="shared" si="0"/>
        <v>200</v>
      </c>
      <c r="F30" s="1">
        <v>7500</v>
      </c>
      <c r="G30" s="2">
        <f t="shared" si="1"/>
        <v>37500</v>
      </c>
    </row>
    <row r="31" spans="1:7" ht="21">
      <c r="A31" s="5"/>
      <c r="B31" s="9" t="s">
        <v>31</v>
      </c>
      <c r="C31" s="1">
        <f>SUM(C5:C30)</f>
        <v>124.3</v>
      </c>
      <c r="D31" s="1">
        <f>SUM(D5:D30)</f>
        <v>1529</v>
      </c>
      <c r="E31" s="1">
        <f>SUM(E5:E30)</f>
        <v>1653.3</v>
      </c>
      <c r="F31" s="1">
        <f>SUM(F5:F30)</f>
        <v>27292.581999999999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140625" customWidth="1"/>
    <col min="7" max="7" width="20.28515625" customWidth="1"/>
  </cols>
  <sheetData>
    <row r="1" spans="1:7" ht="41.25" customHeight="1">
      <c r="A1" s="27" t="s">
        <v>86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0</v>
      </c>
      <c r="D5" s="1">
        <v>0</v>
      </c>
      <c r="E5" s="1">
        <f>D5+C5</f>
        <v>0</v>
      </c>
      <c r="F5" s="1">
        <v>0</v>
      </c>
      <c r="G5" s="2">
        <v>0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0</v>
      </c>
      <c r="D7" s="1">
        <v>0</v>
      </c>
      <c r="E7" s="1">
        <f t="shared" si="0"/>
        <v>0</v>
      </c>
      <c r="F7" s="1">
        <v>0</v>
      </c>
      <c r="G7" s="2">
        <v>0</v>
      </c>
    </row>
    <row r="8" spans="1:7" ht="21">
      <c r="A8" s="8">
        <v>4</v>
      </c>
      <c r="B8" s="4" t="s">
        <v>2</v>
      </c>
      <c r="C8" s="1">
        <v>0</v>
      </c>
      <c r="D8" s="1">
        <v>0</v>
      </c>
      <c r="E8" s="1">
        <f t="shared" si="0"/>
        <v>0</v>
      </c>
      <c r="F8" s="1">
        <v>0</v>
      </c>
      <c r="G8" s="2">
        <v>0</v>
      </c>
    </row>
    <row r="9" spans="1:7" ht="21">
      <c r="A9" s="8">
        <v>5</v>
      </c>
      <c r="B9" s="4" t="s">
        <v>3</v>
      </c>
      <c r="C9" s="1">
        <v>1</v>
      </c>
      <c r="D9" s="1">
        <v>12</v>
      </c>
      <c r="E9" s="1">
        <f t="shared" si="0"/>
        <v>13</v>
      </c>
      <c r="F9" s="1">
        <v>95</v>
      </c>
      <c r="G9" s="2">
        <f>F9*1000/D9</f>
        <v>7916.666666666667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3</v>
      </c>
      <c r="D11" s="1">
        <v>350</v>
      </c>
      <c r="E11" s="1">
        <f t="shared" si="0"/>
        <v>353</v>
      </c>
      <c r="F11" s="1">
        <v>547</v>
      </c>
      <c r="G11" s="2">
        <f>F11*1000/D11</f>
        <v>1562.8571428571429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5</v>
      </c>
      <c r="D13" s="1">
        <v>87</v>
      </c>
      <c r="E13" s="1">
        <f t="shared" si="0"/>
        <v>92</v>
      </c>
      <c r="F13" s="1">
        <v>165</v>
      </c>
      <c r="G13" s="2">
        <f>F13*1000/D13</f>
        <v>1896.5517241379309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0</v>
      </c>
      <c r="D15" s="1">
        <v>0</v>
      </c>
      <c r="E15" s="1">
        <f t="shared" si="0"/>
        <v>0</v>
      </c>
      <c r="F15" s="1">
        <v>0</v>
      </c>
      <c r="G15" s="2">
        <v>0</v>
      </c>
    </row>
    <row r="16" spans="1:7" ht="21">
      <c r="A16" s="8">
        <v>12</v>
      </c>
      <c r="B16" s="4" t="s">
        <v>15</v>
      </c>
      <c r="C16" s="1">
        <v>5</v>
      </c>
      <c r="D16" s="1">
        <v>15</v>
      </c>
      <c r="E16" s="1">
        <f t="shared" si="0"/>
        <v>20</v>
      </c>
      <c r="F16" s="1">
        <v>22.5</v>
      </c>
      <c r="G16" s="2">
        <f>F16*1000/D16</f>
        <v>1500</v>
      </c>
    </row>
    <row r="17" spans="1:7" ht="21">
      <c r="A17" s="8">
        <v>13</v>
      </c>
      <c r="B17" s="4" t="s">
        <v>16</v>
      </c>
      <c r="C17" s="1">
        <v>0</v>
      </c>
      <c r="D17" s="1">
        <v>0</v>
      </c>
      <c r="E17" s="1">
        <f t="shared" si="0"/>
        <v>0</v>
      </c>
      <c r="F17" s="1">
        <v>0</v>
      </c>
      <c r="G17" s="2">
        <v>0</v>
      </c>
    </row>
    <row r="18" spans="1:7" ht="21">
      <c r="A18" s="8">
        <v>14</v>
      </c>
      <c r="B18" s="4" t="s">
        <v>17</v>
      </c>
      <c r="C18" s="1">
        <v>0</v>
      </c>
      <c r="D18" s="1">
        <v>0</v>
      </c>
      <c r="E18" s="1">
        <f t="shared" si="0"/>
        <v>0</v>
      </c>
      <c r="F18" s="1">
        <v>0</v>
      </c>
      <c r="G18" s="2">
        <v>0</v>
      </c>
    </row>
    <row r="19" spans="1:7" ht="21">
      <c r="A19" s="8">
        <v>15</v>
      </c>
      <c r="B19" s="4" t="s">
        <v>18</v>
      </c>
      <c r="C19" s="1">
        <v>5</v>
      </c>
      <c r="D19" s="1">
        <v>10</v>
      </c>
      <c r="E19" s="1">
        <f t="shared" si="0"/>
        <v>15</v>
      </c>
      <c r="F19" s="1">
        <v>105</v>
      </c>
      <c r="G19" s="2">
        <f>F19*1000/D19</f>
        <v>10500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260</v>
      </c>
      <c r="D21" s="1">
        <v>345</v>
      </c>
      <c r="E21" s="1">
        <f t="shared" si="0"/>
        <v>605</v>
      </c>
      <c r="F21" s="1">
        <v>430</v>
      </c>
      <c r="G21" s="2">
        <f>F21*1000/D21</f>
        <v>1246.376811594203</v>
      </c>
    </row>
    <row r="22" spans="1:7" ht="21">
      <c r="A22" s="8">
        <v>18</v>
      </c>
      <c r="B22" s="4" t="s">
        <v>10</v>
      </c>
      <c r="C22" s="1">
        <v>0</v>
      </c>
      <c r="D22" s="1">
        <v>89</v>
      </c>
      <c r="E22" s="1">
        <f t="shared" si="0"/>
        <v>89</v>
      </c>
      <c r="F22" s="1">
        <v>1200</v>
      </c>
      <c r="G22" s="2">
        <f>F22*1000/D22</f>
        <v>13483.14606741573</v>
      </c>
    </row>
    <row r="23" spans="1:7" ht="21">
      <c r="A23" s="8">
        <v>19</v>
      </c>
      <c r="B23" s="4" t="s">
        <v>20</v>
      </c>
      <c r="C23" s="1">
        <v>1</v>
      </c>
      <c r="D23" s="1">
        <v>3.5</v>
      </c>
      <c r="E23" s="1">
        <f t="shared" si="0"/>
        <v>4.5</v>
      </c>
      <c r="F23" s="1">
        <v>17</v>
      </c>
      <c r="G23" s="2">
        <f>F23*1000/D23</f>
        <v>4857.1428571428569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10</v>
      </c>
      <c r="E25" s="1">
        <f t="shared" si="0"/>
        <v>10</v>
      </c>
      <c r="F25" s="1">
        <v>12</v>
      </c>
      <c r="G25" s="2">
        <f>F25*1000/D25</f>
        <v>1200</v>
      </c>
    </row>
    <row r="26" spans="1:7" ht="21">
      <c r="A26" s="8">
        <v>22</v>
      </c>
      <c r="B26" s="4" t="s">
        <v>23</v>
      </c>
      <c r="C26" s="1">
        <v>3</v>
      </c>
      <c r="D26" s="1">
        <v>12</v>
      </c>
      <c r="E26" s="1">
        <f t="shared" si="0"/>
        <v>15</v>
      </c>
      <c r="F26" s="1">
        <v>15</v>
      </c>
      <c r="G26" s="2">
        <f>F26*1000/D26</f>
        <v>1250</v>
      </c>
    </row>
    <row r="27" spans="1:7" ht="21">
      <c r="A27" s="8">
        <v>23</v>
      </c>
      <c r="B27" s="4" t="s">
        <v>24</v>
      </c>
      <c r="C27" s="1">
        <v>0</v>
      </c>
      <c r="D27" s="1">
        <v>8</v>
      </c>
      <c r="E27" s="1">
        <f t="shared" si="0"/>
        <v>8</v>
      </c>
      <c r="F27" s="1">
        <v>53</v>
      </c>
      <c r="G27" s="2">
        <f>F27*1000/D27</f>
        <v>6625</v>
      </c>
    </row>
    <row r="28" spans="1:7" ht="21">
      <c r="A28" s="8">
        <v>24</v>
      </c>
      <c r="B28" s="4" t="s">
        <v>26</v>
      </c>
      <c r="C28" s="1">
        <v>0</v>
      </c>
      <c r="D28" s="1">
        <v>0</v>
      </c>
      <c r="E28" s="1">
        <f t="shared" si="0"/>
        <v>0</v>
      </c>
      <c r="F28" s="1">
        <v>0</v>
      </c>
      <c r="G28" s="2">
        <v>0</v>
      </c>
    </row>
    <row r="29" spans="1:7" ht="21">
      <c r="A29" s="8">
        <v>25</v>
      </c>
      <c r="B29" s="4" t="s">
        <v>11</v>
      </c>
      <c r="C29" s="1">
        <v>3</v>
      </c>
      <c r="D29" s="1">
        <v>23</v>
      </c>
      <c r="E29" s="1">
        <f t="shared" si="0"/>
        <v>26</v>
      </c>
      <c r="F29" s="1">
        <v>0.13</v>
      </c>
      <c r="G29" s="7">
        <f>F29*1000/D29</f>
        <v>5.6521739130434785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 t="s">
        <v>31</v>
      </c>
      <c r="C31" s="1">
        <f>SUM(C5:C30)</f>
        <v>286</v>
      </c>
      <c r="D31" s="1">
        <f>SUM(D5:D30)</f>
        <v>964.5</v>
      </c>
      <c r="E31" s="1">
        <f>SUM(E5:E30)</f>
        <v>1250.5</v>
      </c>
      <c r="F31" s="1">
        <f>SUM(F5:F30)</f>
        <v>2661.63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5.7109375" customWidth="1"/>
    <col min="7" max="7" width="20.28515625" customWidth="1"/>
  </cols>
  <sheetData>
    <row r="1" spans="1:7" ht="41.25" customHeight="1">
      <c r="A1" s="27" t="s">
        <v>87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0</v>
      </c>
      <c r="D5" s="1">
        <v>23</v>
      </c>
      <c r="E5" s="1">
        <f>D5+C5</f>
        <v>23</v>
      </c>
      <c r="F5" s="1">
        <v>310</v>
      </c>
      <c r="G5" s="2">
        <f>F5*1000/D5</f>
        <v>13478.260869565218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1</v>
      </c>
      <c r="D7" s="1">
        <v>52</v>
      </c>
      <c r="E7" s="1">
        <f t="shared" si="0"/>
        <v>53</v>
      </c>
      <c r="F7" s="1">
        <v>943</v>
      </c>
      <c r="G7" s="2">
        <f t="shared" ref="G7:G29" si="1">F7*1000/D7</f>
        <v>18134.615384615383</v>
      </c>
    </row>
    <row r="8" spans="1:7" ht="21">
      <c r="A8" s="8">
        <v>4</v>
      </c>
      <c r="B8" s="4" t="s">
        <v>2</v>
      </c>
      <c r="C8" s="1">
        <v>7</v>
      </c>
      <c r="D8" s="1">
        <v>18</v>
      </c>
      <c r="E8" s="1">
        <f t="shared" si="0"/>
        <v>25</v>
      </c>
      <c r="F8" s="1">
        <v>236</v>
      </c>
      <c r="G8" s="2">
        <f t="shared" si="1"/>
        <v>13111.111111111111</v>
      </c>
    </row>
    <row r="9" spans="1:7" ht="21">
      <c r="A9" s="8">
        <v>5</v>
      </c>
      <c r="B9" s="4" t="s">
        <v>3</v>
      </c>
      <c r="C9" s="1">
        <v>1</v>
      </c>
      <c r="D9" s="1">
        <v>230</v>
      </c>
      <c r="E9" s="1">
        <f t="shared" si="0"/>
        <v>231</v>
      </c>
      <c r="F9" s="1">
        <v>1950</v>
      </c>
      <c r="G9" s="2">
        <f t="shared" si="1"/>
        <v>8478.2608695652179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15</v>
      </c>
      <c r="D11" s="1">
        <v>850</v>
      </c>
      <c r="E11" s="1">
        <f t="shared" si="0"/>
        <v>865</v>
      </c>
      <c r="F11" s="1">
        <v>750</v>
      </c>
      <c r="G11" s="2">
        <f t="shared" si="1"/>
        <v>882.35294117647061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5</v>
      </c>
      <c r="D13" s="1">
        <v>34</v>
      </c>
      <c r="E13" s="1">
        <f t="shared" si="0"/>
        <v>39</v>
      </c>
      <c r="F13" s="1">
        <v>72</v>
      </c>
      <c r="G13" s="2">
        <f t="shared" si="1"/>
        <v>2117.6470588235293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5</v>
      </c>
      <c r="D15" s="1">
        <v>135</v>
      </c>
      <c r="E15" s="1">
        <f t="shared" si="0"/>
        <v>140</v>
      </c>
      <c r="F15" s="1">
        <v>2470</v>
      </c>
      <c r="G15" s="2">
        <f t="shared" si="1"/>
        <v>18296.296296296296</v>
      </c>
    </row>
    <row r="16" spans="1:7" ht="21">
      <c r="A16" s="8">
        <v>12</v>
      </c>
      <c r="B16" s="4" t="s">
        <v>15</v>
      </c>
      <c r="C16" s="1">
        <v>0</v>
      </c>
      <c r="D16" s="1">
        <v>86</v>
      </c>
      <c r="E16" s="1">
        <f t="shared" si="0"/>
        <v>86</v>
      </c>
      <c r="F16" s="1">
        <v>500</v>
      </c>
      <c r="G16" s="2">
        <f t="shared" si="1"/>
        <v>5813.9534883720926</v>
      </c>
    </row>
    <row r="17" spans="1:7" ht="21">
      <c r="A17" s="8">
        <v>13</v>
      </c>
      <c r="B17" s="4" t="s">
        <v>16</v>
      </c>
      <c r="C17" s="1">
        <v>2</v>
      </c>
      <c r="D17" s="1">
        <v>150</v>
      </c>
      <c r="E17" s="1">
        <f t="shared" si="0"/>
        <v>152</v>
      </c>
      <c r="F17" s="1">
        <v>980</v>
      </c>
      <c r="G17" s="2">
        <f t="shared" si="1"/>
        <v>6533.333333333333</v>
      </c>
    </row>
    <row r="18" spans="1:7" ht="21">
      <c r="A18" s="8">
        <v>14</v>
      </c>
      <c r="B18" s="4" t="s">
        <v>17</v>
      </c>
      <c r="C18" s="1">
        <v>0</v>
      </c>
      <c r="D18" s="1">
        <v>200</v>
      </c>
      <c r="E18" s="1">
        <f t="shared" si="0"/>
        <v>200</v>
      </c>
      <c r="F18" s="1">
        <v>1230</v>
      </c>
      <c r="G18" s="2">
        <f t="shared" si="1"/>
        <v>6150</v>
      </c>
    </row>
    <row r="19" spans="1:7" ht="21">
      <c r="A19" s="8">
        <v>15</v>
      </c>
      <c r="B19" s="4" t="s">
        <v>18</v>
      </c>
      <c r="C19" s="1">
        <v>1</v>
      </c>
      <c r="D19" s="1">
        <v>70</v>
      </c>
      <c r="E19" s="1">
        <f t="shared" si="0"/>
        <v>71</v>
      </c>
      <c r="F19" s="1">
        <v>610</v>
      </c>
      <c r="G19" s="2">
        <f t="shared" si="1"/>
        <v>8714.2857142857138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0</v>
      </c>
      <c r="D21" s="1">
        <v>4</v>
      </c>
      <c r="E21" s="1">
        <f t="shared" si="0"/>
        <v>4</v>
      </c>
      <c r="F21" s="1">
        <v>0</v>
      </c>
      <c r="G21" s="2">
        <f t="shared" si="1"/>
        <v>0</v>
      </c>
    </row>
    <row r="22" spans="1:7" ht="21">
      <c r="A22" s="8">
        <v>18</v>
      </c>
      <c r="B22" s="4" t="s">
        <v>10</v>
      </c>
      <c r="C22" s="1">
        <v>87.5</v>
      </c>
      <c r="D22" s="1">
        <v>395</v>
      </c>
      <c r="E22" s="1">
        <f t="shared" si="0"/>
        <v>482.5</v>
      </c>
      <c r="F22" s="1">
        <v>3560</v>
      </c>
      <c r="G22" s="2">
        <f t="shared" si="1"/>
        <v>9012.6582278481019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45</v>
      </c>
      <c r="D25" s="1">
        <v>123</v>
      </c>
      <c r="E25" s="1">
        <f t="shared" si="0"/>
        <v>168</v>
      </c>
      <c r="F25" s="1">
        <v>75</v>
      </c>
      <c r="G25" s="2">
        <f t="shared" si="1"/>
        <v>609.7560975609756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30</v>
      </c>
      <c r="D27" s="1">
        <v>25</v>
      </c>
      <c r="E27" s="1">
        <f t="shared" si="0"/>
        <v>55</v>
      </c>
      <c r="F27" s="1">
        <v>210</v>
      </c>
      <c r="G27" s="2">
        <f t="shared" si="1"/>
        <v>8400</v>
      </c>
    </row>
    <row r="28" spans="1:7" ht="21">
      <c r="A28" s="8">
        <v>24</v>
      </c>
      <c r="B28" s="4" t="s">
        <v>26</v>
      </c>
      <c r="C28" s="1">
        <v>0</v>
      </c>
      <c r="D28" s="1">
        <v>11</v>
      </c>
      <c r="E28" s="1">
        <f t="shared" si="0"/>
        <v>11</v>
      </c>
      <c r="F28" s="1">
        <v>8</v>
      </c>
      <c r="G28" s="2">
        <f t="shared" si="1"/>
        <v>727.27272727272725</v>
      </c>
    </row>
    <row r="29" spans="1:7" ht="21">
      <c r="A29" s="8">
        <v>25</v>
      </c>
      <c r="B29" s="4" t="s">
        <v>11</v>
      </c>
      <c r="C29" s="1">
        <v>6</v>
      </c>
      <c r="D29" s="1">
        <v>63</v>
      </c>
      <c r="E29" s="1">
        <f t="shared" si="0"/>
        <v>69</v>
      </c>
      <c r="F29" s="1">
        <v>0.32</v>
      </c>
      <c r="G29" s="7">
        <f t="shared" si="1"/>
        <v>5.0793650793650791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 t="s">
        <v>31</v>
      </c>
      <c r="C31" s="1">
        <f>SUM(C5:C30)</f>
        <v>205.5</v>
      </c>
      <c r="D31" s="1">
        <f>SUM(D5:D30)</f>
        <v>2469</v>
      </c>
      <c r="E31" s="1">
        <f>SUM(E5:E30)</f>
        <v>2674.5</v>
      </c>
      <c r="F31" s="1">
        <f>SUM(F5:F30)</f>
        <v>13904.32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5.7109375" customWidth="1"/>
    <col min="7" max="7" width="20.28515625" customWidth="1"/>
  </cols>
  <sheetData>
    <row r="1" spans="1:7" ht="41.25" customHeight="1">
      <c r="A1" s="27" t="s">
        <v>88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4</v>
      </c>
      <c r="D5" s="1">
        <v>178</v>
      </c>
      <c r="E5" s="1">
        <f>D5+C5</f>
        <v>182</v>
      </c>
      <c r="F5" s="1">
        <v>3100</v>
      </c>
      <c r="G5" s="2">
        <f>F5*1000/D5</f>
        <v>17415.73033707865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1</v>
      </c>
      <c r="D7" s="1">
        <v>92</v>
      </c>
      <c r="E7" s="1">
        <f t="shared" si="0"/>
        <v>93</v>
      </c>
      <c r="F7" s="1">
        <v>1865</v>
      </c>
      <c r="G7" s="2">
        <f t="shared" ref="G7:G30" si="1">F7*1000/D7</f>
        <v>20271.739130434784</v>
      </c>
    </row>
    <row r="8" spans="1:7" ht="21">
      <c r="A8" s="8">
        <v>4</v>
      </c>
      <c r="B8" s="4" t="s">
        <v>2</v>
      </c>
      <c r="C8" s="1">
        <v>12</v>
      </c>
      <c r="D8" s="1">
        <v>722</v>
      </c>
      <c r="E8" s="1">
        <f t="shared" si="0"/>
        <v>734</v>
      </c>
      <c r="F8" s="1">
        <v>6802</v>
      </c>
      <c r="G8" s="2">
        <f t="shared" si="1"/>
        <v>9421.0526315789466</v>
      </c>
    </row>
    <row r="9" spans="1:7" ht="21">
      <c r="A9" s="8">
        <v>5</v>
      </c>
      <c r="B9" s="4" t="s">
        <v>3</v>
      </c>
      <c r="C9" s="1">
        <v>2</v>
      </c>
      <c r="D9" s="1">
        <v>150</v>
      </c>
      <c r="E9" s="1">
        <f t="shared" si="0"/>
        <v>152</v>
      </c>
      <c r="F9" s="1">
        <v>1380</v>
      </c>
      <c r="G9" s="2">
        <f t="shared" si="1"/>
        <v>9200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0</v>
      </c>
      <c r="D11" s="1">
        <v>190</v>
      </c>
      <c r="E11" s="1">
        <f t="shared" si="0"/>
        <v>190</v>
      </c>
      <c r="F11" s="1">
        <v>360</v>
      </c>
      <c r="G11" s="2">
        <f t="shared" si="1"/>
        <v>1894.7368421052631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28</v>
      </c>
      <c r="D13" s="1">
        <v>176</v>
      </c>
      <c r="E13" s="1">
        <f t="shared" si="0"/>
        <v>204</v>
      </c>
      <c r="F13" s="1">
        <v>425</v>
      </c>
      <c r="G13" s="2">
        <f t="shared" si="1"/>
        <v>2414.7727272727275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7</v>
      </c>
      <c r="D15" s="1">
        <v>236</v>
      </c>
      <c r="E15" s="1">
        <f t="shared" si="0"/>
        <v>243</v>
      </c>
      <c r="F15" s="1">
        <v>4600</v>
      </c>
      <c r="G15" s="2">
        <f t="shared" si="1"/>
        <v>19491.525423728814</v>
      </c>
    </row>
    <row r="16" spans="1:7" ht="21">
      <c r="A16" s="8">
        <v>12</v>
      </c>
      <c r="B16" s="4" t="s">
        <v>15</v>
      </c>
      <c r="C16" s="1">
        <v>13</v>
      </c>
      <c r="D16" s="1">
        <v>185</v>
      </c>
      <c r="E16" s="1">
        <f t="shared" si="0"/>
        <v>198</v>
      </c>
      <c r="F16" s="1">
        <v>2220</v>
      </c>
      <c r="G16" s="2">
        <f t="shared" si="1"/>
        <v>12000</v>
      </c>
    </row>
    <row r="17" spans="1:7" ht="21">
      <c r="A17" s="8">
        <v>13</v>
      </c>
      <c r="B17" s="4" t="s">
        <v>16</v>
      </c>
      <c r="C17" s="1">
        <v>9</v>
      </c>
      <c r="D17" s="1">
        <v>20</v>
      </c>
      <c r="E17" s="1">
        <f t="shared" si="0"/>
        <v>29</v>
      </c>
      <c r="F17" s="1">
        <v>132</v>
      </c>
      <c r="G17" s="2">
        <f t="shared" si="1"/>
        <v>6600</v>
      </c>
    </row>
    <row r="18" spans="1:7" ht="21">
      <c r="A18" s="8">
        <v>14</v>
      </c>
      <c r="B18" s="4" t="s">
        <v>17</v>
      </c>
      <c r="C18" s="1">
        <v>1</v>
      </c>
      <c r="D18" s="1">
        <v>12</v>
      </c>
      <c r="E18" s="1">
        <f t="shared" si="0"/>
        <v>13</v>
      </c>
      <c r="F18" s="1">
        <v>85</v>
      </c>
      <c r="G18" s="2">
        <f t="shared" si="1"/>
        <v>7083.333333333333</v>
      </c>
    </row>
    <row r="19" spans="1:7" ht="21">
      <c r="A19" s="8">
        <v>15</v>
      </c>
      <c r="B19" s="4" t="s">
        <v>18</v>
      </c>
      <c r="C19" s="1">
        <v>5</v>
      </c>
      <c r="D19" s="1">
        <v>77</v>
      </c>
      <c r="E19" s="1">
        <f t="shared" si="0"/>
        <v>82</v>
      </c>
      <c r="F19" s="1">
        <v>760</v>
      </c>
      <c r="G19" s="2">
        <f t="shared" si="1"/>
        <v>9870.1298701298692</v>
      </c>
    </row>
    <row r="20" spans="1:7" ht="21">
      <c r="A20" s="8">
        <v>16</v>
      </c>
      <c r="B20" s="4" t="s">
        <v>9</v>
      </c>
      <c r="C20" s="1">
        <v>0.6</v>
      </c>
      <c r="D20" s="1">
        <v>0</v>
      </c>
      <c r="E20" s="1">
        <f t="shared" si="0"/>
        <v>0.6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55</v>
      </c>
      <c r="D21" s="1">
        <v>195</v>
      </c>
      <c r="E21" s="1">
        <f t="shared" si="0"/>
        <v>250</v>
      </c>
      <c r="F21" s="1">
        <v>340</v>
      </c>
      <c r="G21" s="2">
        <f t="shared" si="1"/>
        <v>1743.5897435897436</v>
      </c>
    </row>
    <row r="22" spans="1:7" ht="21">
      <c r="A22" s="8">
        <v>18</v>
      </c>
      <c r="B22" s="4" t="s">
        <v>10</v>
      </c>
      <c r="C22" s="1">
        <v>38</v>
      </c>
      <c r="D22" s="1">
        <v>1310</v>
      </c>
      <c r="E22" s="1">
        <f t="shared" si="0"/>
        <v>1348</v>
      </c>
      <c r="F22" s="1">
        <v>19200</v>
      </c>
      <c r="G22" s="2">
        <f t="shared" si="1"/>
        <v>14656.488549618321</v>
      </c>
    </row>
    <row r="23" spans="1:7" ht="21">
      <c r="A23" s="8">
        <v>19</v>
      </c>
      <c r="B23" s="4" t="s">
        <v>20</v>
      </c>
      <c r="C23" s="1">
        <v>0</v>
      </c>
      <c r="D23" s="1">
        <v>14</v>
      </c>
      <c r="E23" s="1">
        <f t="shared" si="0"/>
        <v>14</v>
      </c>
      <c r="F23" s="1">
        <v>50</v>
      </c>
      <c r="G23" s="2">
        <f t="shared" si="1"/>
        <v>3571.4285714285716</v>
      </c>
    </row>
    <row r="24" spans="1:7" ht="21">
      <c r="A24" s="8">
        <v>20</v>
      </c>
      <c r="B24" s="4" t="s">
        <v>21</v>
      </c>
      <c r="C24" s="1">
        <v>0.5</v>
      </c>
      <c r="D24" s="1">
        <v>9</v>
      </c>
      <c r="E24" s="1">
        <f t="shared" si="0"/>
        <v>9.5</v>
      </c>
      <c r="F24" s="1">
        <v>133.5</v>
      </c>
      <c r="G24" s="2">
        <f t="shared" si="1"/>
        <v>14833.333333333334</v>
      </c>
    </row>
    <row r="25" spans="1:7" ht="21">
      <c r="A25" s="8">
        <v>21</v>
      </c>
      <c r="B25" s="4" t="s">
        <v>22</v>
      </c>
      <c r="C25" s="1">
        <v>0</v>
      </c>
      <c r="D25" s="1">
        <v>20</v>
      </c>
      <c r="E25" s="1">
        <f t="shared" si="0"/>
        <v>20</v>
      </c>
      <c r="F25" s="1">
        <v>21</v>
      </c>
      <c r="G25" s="2">
        <f t="shared" si="1"/>
        <v>1050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8</v>
      </c>
      <c r="D27" s="1">
        <v>22.6</v>
      </c>
      <c r="E27" s="1">
        <f t="shared" si="0"/>
        <v>30.6</v>
      </c>
      <c r="F27" s="1">
        <v>192</v>
      </c>
      <c r="G27" s="2">
        <f t="shared" si="1"/>
        <v>8495.575221238938</v>
      </c>
    </row>
    <row r="28" spans="1:7" ht="21">
      <c r="A28" s="8">
        <v>24</v>
      </c>
      <c r="B28" s="4" t="s">
        <v>26</v>
      </c>
      <c r="C28" s="1">
        <v>0</v>
      </c>
      <c r="D28" s="1">
        <v>47</v>
      </c>
      <c r="E28" s="1">
        <f t="shared" si="0"/>
        <v>47</v>
      </c>
      <c r="F28" s="1">
        <v>114</v>
      </c>
      <c r="G28" s="2">
        <f t="shared" si="1"/>
        <v>2425.5319148936169</v>
      </c>
    </row>
    <row r="29" spans="1:7" ht="21">
      <c r="A29" s="8">
        <v>25</v>
      </c>
      <c r="B29" s="4" t="s">
        <v>11</v>
      </c>
      <c r="C29" s="1">
        <v>6.9</v>
      </c>
      <c r="D29" s="1">
        <v>179.6</v>
      </c>
      <c r="E29" s="1">
        <f t="shared" si="0"/>
        <v>186.5</v>
      </c>
      <c r="F29" s="1">
        <v>1.4504999999999999</v>
      </c>
      <c r="G29" s="7">
        <f t="shared" si="1"/>
        <v>8.0762806236080174</v>
      </c>
    </row>
    <row r="30" spans="1:7" ht="21">
      <c r="A30" s="8">
        <v>26</v>
      </c>
      <c r="B30" s="4" t="s">
        <v>25</v>
      </c>
      <c r="C30" s="1">
        <v>0</v>
      </c>
      <c r="D30" s="1">
        <v>85</v>
      </c>
      <c r="E30" s="1">
        <f t="shared" si="0"/>
        <v>85</v>
      </c>
      <c r="F30" s="1">
        <v>2430</v>
      </c>
      <c r="G30" s="2">
        <f t="shared" si="1"/>
        <v>28588.235294117647</v>
      </c>
    </row>
    <row r="31" spans="1:7" ht="21">
      <c r="A31" s="5"/>
      <c r="B31" s="9" t="s">
        <v>31</v>
      </c>
      <c r="C31" s="1">
        <f>SUM(C5:C30)</f>
        <v>191</v>
      </c>
      <c r="D31" s="1">
        <f>SUM(D5:D30)</f>
        <v>3920.2</v>
      </c>
      <c r="E31" s="1">
        <f>SUM(E5:E30)</f>
        <v>4111.2</v>
      </c>
      <c r="F31" s="1">
        <f>SUM(F5:F30)</f>
        <v>44210.950499999999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F31"/>
  <sheetViews>
    <sheetView rightToLeft="1" workbookViewId="0">
      <selection sqref="A1:E1"/>
    </sheetView>
  </sheetViews>
  <sheetFormatPr defaultRowHeight="15"/>
  <cols>
    <col min="1" max="1" width="16.85546875" customWidth="1"/>
    <col min="2" max="2" width="14.42578125" style="20" customWidth="1"/>
    <col min="3" max="3" width="15.140625" style="20" customWidth="1"/>
    <col min="4" max="4" width="14.5703125" style="20" customWidth="1"/>
    <col min="5" max="5" width="22.140625" style="20" customWidth="1"/>
  </cols>
  <sheetData>
    <row r="1" spans="1:6" ht="46.5" customHeight="1">
      <c r="A1" s="27" t="s">
        <v>91</v>
      </c>
      <c r="B1" s="27"/>
      <c r="C1" s="27"/>
      <c r="D1" s="27"/>
      <c r="E1" s="27"/>
      <c r="F1" s="11"/>
    </row>
    <row r="2" spans="1:6" ht="20.25">
      <c r="A2" s="12"/>
      <c r="B2" s="17"/>
      <c r="C2" s="17"/>
      <c r="D2" s="17"/>
      <c r="E2" s="13"/>
      <c r="F2" s="11"/>
    </row>
    <row r="3" spans="1:6" ht="27.75" customHeight="1">
      <c r="A3" s="28" t="s">
        <v>34</v>
      </c>
      <c r="B3" s="30" t="s">
        <v>35</v>
      </c>
      <c r="C3" s="31"/>
      <c r="D3" s="15" t="s">
        <v>36</v>
      </c>
      <c r="E3" s="18" t="s">
        <v>37</v>
      </c>
      <c r="F3" s="14"/>
    </row>
    <row r="4" spans="1:6" ht="30.75" customHeight="1">
      <c r="A4" s="29"/>
      <c r="B4" s="16" t="s">
        <v>89</v>
      </c>
      <c r="C4" s="16" t="s">
        <v>90</v>
      </c>
      <c r="D4" s="16" t="s">
        <v>89</v>
      </c>
      <c r="E4" s="16" t="s">
        <v>89</v>
      </c>
      <c r="F4" s="14"/>
    </row>
    <row r="5" spans="1:6" ht="21">
      <c r="A5" s="8" t="s">
        <v>38</v>
      </c>
      <c r="B5" s="21">
        <v>5.55</v>
      </c>
      <c r="C5" s="21">
        <v>506</v>
      </c>
      <c r="D5" s="21">
        <v>0.75700000000000001</v>
      </c>
      <c r="E5" s="21">
        <f t="shared" ref="E5:E28" si="0">D5+B5</f>
        <v>6.3069999999999995</v>
      </c>
      <c r="F5" s="14"/>
    </row>
    <row r="6" spans="1:6" ht="21">
      <c r="A6" s="8" t="s">
        <v>39</v>
      </c>
      <c r="B6" s="21">
        <v>0</v>
      </c>
      <c r="C6" s="21">
        <v>0</v>
      </c>
      <c r="D6" s="21">
        <v>0</v>
      </c>
      <c r="E6" s="21">
        <f t="shared" si="0"/>
        <v>0</v>
      </c>
      <c r="F6" s="14"/>
    </row>
    <row r="7" spans="1:6" ht="21">
      <c r="A7" s="8" t="s">
        <v>40</v>
      </c>
      <c r="B7" s="21">
        <v>110</v>
      </c>
      <c r="C7" s="21">
        <v>34705</v>
      </c>
      <c r="D7" s="21">
        <v>21.6</v>
      </c>
      <c r="E7" s="21">
        <f t="shared" si="0"/>
        <v>131.6</v>
      </c>
      <c r="F7" s="14"/>
    </row>
    <row r="8" spans="1:6" ht="21">
      <c r="A8" s="8" t="s">
        <v>41</v>
      </c>
      <c r="B8" s="21">
        <v>10</v>
      </c>
      <c r="C8" s="21">
        <v>1570</v>
      </c>
      <c r="D8" s="21">
        <v>0</v>
      </c>
      <c r="E8" s="21">
        <f t="shared" si="0"/>
        <v>10</v>
      </c>
      <c r="F8" s="14"/>
    </row>
    <row r="9" spans="1:6" ht="21">
      <c r="A9" s="8" t="s">
        <v>42</v>
      </c>
      <c r="B9" s="21">
        <v>0</v>
      </c>
      <c r="C9" s="21">
        <v>0</v>
      </c>
      <c r="D9" s="21">
        <v>0</v>
      </c>
      <c r="E9" s="21">
        <f t="shared" si="0"/>
        <v>0</v>
      </c>
      <c r="F9" s="14"/>
    </row>
    <row r="10" spans="1:6" ht="21">
      <c r="A10" s="8" t="s">
        <v>43</v>
      </c>
      <c r="B10" s="21">
        <v>45</v>
      </c>
      <c r="C10" s="21">
        <v>9949</v>
      </c>
      <c r="D10" s="21">
        <v>0.8</v>
      </c>
      <c r="E10" s="21">
        <f t="shared" si="0"/>
        <v>45.8</v>
      </c>
      <c r="F10" s="14"/>
    </row>
    <row r="11" spans="1:6" ht="21">
      <c r="A11" s="8" t="s">
        <v>44</v>
      </c>
      <c r="B11" s="21">
        <v>0.3</v>
      </c>
      <c r="C11" s="21">
        <v>75</v>
      </c>
      <c r="D11" s="21">
        <v>2.0299999999999998</v>
      </c>
      <c r="E11" s="21">
        <f t="shared" si="0"/>
        <v>2.3299999999999996</v>
      </c>
      <c r="F11" s="14"/>
    </row>
    <row r="12" spans="1:6" ht="21">
      <c r="A12" s="8" t="s">
        <v>45</v>
      </c>
      <c r="B12" s="21">
        <v>7</v>
      </c>
      <c r="C12" s="21">
        <v>1025</v>
      </c>
      <c r="D12" s="21">
        <v>68.819999999999993</v>
      </c>
      <c r="E12" s="21">
        <f t="shared" si="0"/>
        <v>75.819999999999993</v>
      </c>
      <c r="F12" s="14"/>
    </row>
    <row r="13" spans="1:6" ht="21">
      <c r="A13" s="8" t="s">
        <v>46</v>
      </c>
      <c r="B13" s="21">
        <v>1.7</v>
      </c>
      <c r="C13" s="21">
        <v>250</v>
      </c>
      <c r="D13" s="21">
        <v>1.3</v>
      </c>
      <c r="E13" s="21">
        <f t="shared" si="0"/>
        <v>3</v>
      </c>
      <c r="F13" s="14"/>
    </row>
    <row r="14" spans="1:6" ht="21">
      <c r="A14" s="8" t="s">
        <v>47</v>
      </c>
      <c r="B14" s="21">
        <v>0</v>
      </c>
      <c r="C14" s="21">
        <v>0</v>
      </c>
      <c r="D14" s="21">
        <v>0</v>
      </c>
      <c r="E14" s="21">
        <f t="shared" si="0"/>
        <v>0</v>
      </c>
      <c r="F14" s="14"/>
    </row>
    <row r="15" spans="1:6" ht="21">
      <c r="A15" s="8" t="s">
        <v>48</v>
      </c>
      <c r="B15" s="21">
        <v>109.9911</v>
      </c>
      <c r="C15" s="21">
        <v>21118</v>
      </c>
      <c r="D15" s="21">
        <v>9.4664000000000001</v>
      </c>
      <c r="E15" s="21">
        <f t="shared" si="0"/>
        <v>119.45750000000001</v>
      </c>
      <c r="F15" s="14"/>
    </row>
    <row r="16" spans="1:6" ht="21">
      <c r="A16" s="8" t="s">
        <v>49</v>
      </c>
      <c r="B16" s="21">
        <v>0.5</v>
      </c>
      <c r="C16" s="21">
        <v>30</v>
      </c>
      <c r="D16" s="21">
        <v>0</v>
      </c>
      <c r="E16" s="21">
        <f t="shared" si="0"/>
        <v>0.5</v>
      </c>
      <c r="F16" s="14"/>
    </row>
    <row r="17" spans="1:6" ht="21">
      <c r="A17" s="8" t="s">
        <v>50</v>
      </c>
      <c r="B17" s="21">
        <v>64</v>
      </c>
      <c r="C17" s="21">
        <v>8890</v>
      </c>
      <c r="D17" s="21">
        <v>0</v>
      </c>
      <c r="E17" s="21">
        <f t="shared" si="0"/>
        <v>64</v>
      </c>
      <c r="F17" s="14"/>
    </row>
    <row r="18" spans="1:6" ht="21">
      <c r="A18" s="8" t="s">
        <v>51</v>
      </c>
      <c r="B18" s="21">
        <v>38</v>
      </c>
      <c r="C18" s="21">
        <v>6735</v>
      </c>
      <c r="D18" s="21">
        <v>4</v>
      </c>
      <c r="E18" s="21">
        <f t="shared" si="0"/>
        <v>42</v>
      </c>
      <c r="F18" s="14"/>
    </row>
    <row r="19" spans="1:6" ht="21">
      <c r="A19" s="8" t="s">
        <v>52</v>
      </c>
      <c r="B19" s="21">
        <v>0</v>
      </c>
      <c r="C19" s="21">
        <v>0</v>
      </c>
      <c r="D19" s="21">
        <v>1.3</v>
      </c>
      <c r="E19" s="21">
        <f t="shared" si="0"/>
        <v>1.3</v>
      </c>
      <c r="F19" s="14"/>
    </row>
    <row r="20" spans="1:6" ht="21">
      <c r="A20" s="8" t="s">
        <v>53</v>
      </c>
      <c r="B20" s="21">
        <v>0.49</v>
      </c>
      <c r="C20" s="21">
        <v>61</v>
      </c>
      <c r="D20" s="21">
        <v>0.55000000000000004</v>
      </c>
      <c r="E20" s="21">
        <f t="shared" si="0"/>
        <v>1.04</v>
      </c>
      <c r="F20" s="14"/>
    </row>
    <row r="21" spans="1:6" ht="21">
      <c r="A21" s="8" t="s">
        <v>54</v>
      </c>
      <c r="B21" s="21">
        <v>487.7</v>
      </c>
      <c r="C21" s="21">
        <v>65760</v>
      </c>
      <c r="D21" s="21">
        <v>8.66</v>
      </c>
      <c r="E21" s="21">
        <f t="shared" si="0"/>
        <v>496.36</v>
      </c>
      <c r="F21" s="14"/>
    </row>
    <row r="22" spans="1:6" ht="21">
      <c r="A22" s="8" t="s">
        <v>55</v>
      </c>
      <c r="B22" s="21">
        <v>10.505000000000001</v>
      </c>
      <c r="C22" s="21">
        <v>1593</v>
      </c>
      <c r="D22" s="21">
        <v>1.107</v>
      </c>
      <c r="E22" s="21">
        <f t="shared" si="0"/>
        <v>11.612</v>
      </c>
      <c r="F22" s="14"/>
    </row>
    <row r="23" spans="1:6" ht="21">
      <c r="A23" s="8" t="s">
        <v>56</v>
      </c>
      <c r="B23" s="21">
        <v>2.2200000000000002</v>
      </c>
      <c r="C23" s="21">
        <v>425</v>
      </c>
      <c r="D23" s="21">
        <v>1.25</v>
      </c>
      <c r="E23" s="21">
        <f t="shared" si="0"/>
        <v>3.47</v>
      </c>
      <c r="F23" s="14"/>
    </row>
    <row r="24" spans="1:6" ht="21">
      <c r="A24" s="8" t="s">
        <v>57</v>
      </c>
      <c r="B24" s="21">
        <v>0.55000000000000004</v>
      </c>
      <c r="C24" s="21">
        <v>138</v>
      </c>
      <c r="D24" s="21">
        <v>0.46</v>
      </c>
      <c r="E24" s="21">
        <f t="shared" si="0"/>
        <v>1.01</v>
      </c>
      <c r="F24" s="14"/>
    </row>
    <row r="25" spans="1:6" ht="21">
      <c r="A25" s="8" t="s">
        <v>58</v>
      </c>
      <c r="B25" s="21">
        <v>180</v>
      </c>
      <c r="C25" s="21">
        <v>34700</v>
      </c>
      <c r="D25" s="21">
        <v>0.8</v>
      </c>
      <c r="E25" s="21">
        <f t="shared" si="0"/>
        <v>180.8</v>
      </c>
      <c r="F25" s="14"/>
    </row>
    <row r="26" spans="1:6" ht="21">
      <c r="A26" s="8" t="s">
        <v>59</v>
      </c>
      <c r="B26" s="21">
        <v>1.2749999999999999</v>
      </c>
      <c r="C26" s="21">
        <v>301</v>
      </c>
      <c r="D26" s="21">
        <v>0</v>
      </c>
      <c r="E26" s="21">
        <f t="shared" si="0"/>
        <v>1.2749999999999999</v>
      </c>
      <c r="F26" s="14"/>
    </row>
    <row r="27" spans="1:6" ht="21">
      <c r="A27" s="8" t="s">
        <v>60</v>
      </c>
      <c r="B27" s="21">
        <v>20</v>
      </c>
      <c r="C27" s="21">
        <v>3670</v>
      </c>
      <c r="D27" s="21">
        <v>10.359</v>
      </c>
      <c r="E27" s="21">
        <f t="shared" si="0"/>
        <v>30.359000000000002</v>
      </c>
      <c r="F27" s="14"/>
    </row>
    <row r="28" spans="1:6" ht="21">
      <c r="A28" s="8" t="s">
        <v>61</v>
      </c>
      <c r="B28" s="21">
        <v>13.1</v>
      </c>
      <c r="C28" s="21">
        <v>930</v>
      </c>
      <c r="D28" s="21">
        <v>0.4</v>
      </c>
      <c r="E28" s="21">
        <f t="shared" si="0"/>
        <v>13.5</v>
      </c>
      <c r="F28" s="14"/>
    </row>
    <row r="29" spans="1:6" ht="21">
      <c r="A29" s="8" t="s">
        <v>62</v>
      </c>
      <c r="B29" s="21">
        <v>1107.8811000000001</v>
      </c>
      <c r="C29" s="21">
        <f t="shared" ref="C29:E29" si="1">SUM(C5:C28)</f>
        <v>192431</v>
      </c>
      <c r="D29" s="21">
        <v>133.65940000000001</v>
      </c>
      <c r="E29" s="21">
        <f t="shared" si="1"/>
        <v>1241.5405000000001</v>
      </c>
      <c r="F29" s="14"/>
    </row>
    <row r="30" spans="1:6" ht="21">
      <c r="A30" s="8"/>
      <c r="B30" s="19"/>
      <c r="C30" s="19"/>
      <c r="D30" s="19"/>
      <c r="E30" s="19"/>
      <c r="F30" s="14"/>
    </row>
    <row r="31" spans="1:6" ht="42.75" customHeight="1">
      <c r="A31" s="32" t="s">
        <v>63</v>
      </c>
      <c r="B31" s="33"/>
      <c r="C31" s="33"/>
      <c r="D31" s="33"/>
      <c r="E31" s="34"/>
      <c r="F31" s="14"/>
    </row>
  </sheetData>
  <mergeCells count="4">
    <mergeCell ref="A3:A4"/>
    <mergeCell ref="B3:C3"/>
    <mergeCell ref="A31:E31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7109375" customWidth="1"/>
    <col min="7" max="7" width="20.28515625" customWidth="1"/>
  </cols>
  <sheetData>
    <row r="1" spans="1:7" ht="39" customHeight="1">
      <c r="A1" s="27" t="s">
        <v>66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1</v>
      </c>
      <c r="D5" s="1">
        <v>10</v>
      </c>
      <c r="E5" s="1">
        <f>D5+C5</f>
        <v>11</v>
      </c>
      <c r="F5" s="1">
        <v>163</v>
      </c>
      <c r="G5" s="2">
        <f>F5*1000/D5</f>
        <v>16300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0</v>
      </c>
      <c r="D7" s="1">
        <v>0</v>
      </c>
      <c r="E7" s="1">
        <f t="shared" si="0"/>
        <v>0</v>
      </c>
      <c r="F7" s="1">
        <v>0</v>
      </c>
      <c r="G7" s="2">
        <v>0</v>
      </c>
    </row>
    <row r="8" spans="1:7" ht="21">
      <c r="A8" s="8">
        <v>4</v>
      </c>
      <c r="B8" s="4" t="s">
        <v>2</v>
      </c>
      <c r="C8" s="1">
        <v>65</v>
      </c>
      <c r="D8" s="1">
        <v>36</v>
      </c>
      <c r="E8" s="1">
        <f t="shared" si="0"/>
        <v>101</v>
      </c>
      <c r="F8" s="1">
        <v>650</v>
      </c>
      <c r="G8" s="2">
        <f t="shared" ref="G8:G29" si="1">F8*1000/D8</f>
        <v>18055.555555555555</v>
      </c>
    </row>
    <row r="9" spans="1:7" ht="21">
      <c r="A9" s="8">
        <v>5</v>
      </c>
      <c r="B9" s="4" t="s">
        <v>3</v>
      </c>
      <c r="C9" s="1">
        <v>2</v>
      </c>
      <c r="D9" s="1">
        <v>271</v>
      </c>
      <c r="E9" s="1">
        <f t="shared" si="0"/>
        <v>273</v>
      </c>
      <c r="F9" s="1">
        <v>3200</v>
      </c>
      <c r="G9" s="2">
        <f t="shared" si="1"/>
        <v>11808.118081180812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38</v>
      </c>
      <c r="D11" s="1">
        <v>280</v>
      </c>
      <c r="E11" s="1">
        <f t="shared" si="0"/>
        <v>318</v>
      </c>
      <c r="F11" s="1">
        <v>390</v>
      </c>
      <c r="G11" s="2">
        <f t="shared" si="1"/>
        <v>1392.8571428571429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31</v>
      </c>
      <c r="D13" s="1">
        <v>85</v>
      </c>
      <c r="E13" s="1">
        <f t="shared" si="0"/>
        <v>116</v>
      </c>
      <c r="F13" s="1">
        <v>198</v>
      </c>
      <c r="G13" s="2">
        <f t="shared" si="1"/>
        <v>2329.4117647058824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4</v>
      </c>
      <c r="D15" s="1">
        <v>31</v>
      </c>
      <c r="E15" s="1">
        <f t="shared" si="0"/>
        <v>35</v>
      </c>
      <c r="F15" s="1">
        <v>295</v>
      </c>
      <c r="G15" s="2">
        <f t="shared" si="1"/>
        <v>9516.1290322580644</v>
      </c>
    </row>
    <row r="16" spans="1:7" ht="21">
      <c r="A16" s="8">
        <v>12</v>
      </c>
      <c r="B16" s="4" t="s">
        <v>15</v>
      </c>
      <c r="C16" s="1">
        <v>0</v>
      </c>
      <c r="D16" s="1">
        <v>25</v>
      </c>
      <c r="E16" s="1">
        <f t="shared" si="0"/>
        <v>25</v>
      </c>
      <c r="F16" s="1">
        <v>62</v>
      </c>
      <c r="G16" s="2">
        <f t="shared" si="1"/>
        <v>2480</v>
      </c>
    </row>
    <row r="17" spans="1:7" ht="21">
      <c r="A17" s="8">
        <v>13</v>
      </c>
      <c r="B17" s="4" t="s">
        <v>16</v>
      </c>
      <c r="C17" s="1">
        <v>0</v>
      </c>
      <c r="D17" s="1">
        <v>7</v>
      </c>
      <c r="E17" s="1">
        <f t="shared" si="0"/>
        <v>7</v>
      </c>
      <c r="F17" s="1">
        <v>34</v>
      </c>
      <c r="G17" s="2">
        <f t="shared" si="1"/>
        <v>4857.1428571428569</v>
      </c>
    </row>
    <row r="18" spans="1:7" ht="21">
      <c r="A18" s="8">
        <v>14</v>
      </c>
      <c r="B18" s="4" t="s">
        <v>17</v>
      </c>
      <c r="C18" s="1">
        <v>1</v>
      </c>
      <c r="D18" s="1">
        <v>9</v>
      </c>
      <c r="E18" s="1">
        <f t="shared" si="0"/>
        <v>10</v>
      </c>
      <c r="F18" s="1">
        <v>93</v>
      </c>
      <c r="G18" s="2">
        <f t="shared" si="1"/>
        <v>10333.333333333334</v>
      </c>
    </row>
    <row r="19" spans="1:7" ht="21">
      <c r="A19" s="8">
        <v>15</v>
      </c>
      <c r="B19" s="4" t="s">
        <v>18</v>
      </c>
      <c r="C19" s="1">
        <v>3</v>
      </c>
      <c r="D19" s="1">
        <v>25</v>
      </c>
      <c r="E19" s="1">
        <f t="shared" si="0"/>
        <v>28</v>
      </c>
      <c r="F19" s="1">
        <v>55</v>
      </c>
      <c r="G19" s="2">
        <f t="shared" si="1"/>
        <v>2200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367</v>
      </c>
      <c r="D21" s="1">
        <v>919</v>
      </c>
      <c r="E21" s="1">
        <f t="shared" si="0"/>
        <v>1286</v>
      </c>
      <c r="F21" s="1">
        <v>1590</v>
      </c>
      <c r="G21" s="2">
        <f t="shared" si="1"/>
        <v>1730.1414581066376</v>
      </c>
    </row>
    <row r="22" spans="1:7" ht="21">
      <c r="A22" s="8">
        <v>18</v>
      </c>
      <c r="B22" s="4" t="s">
        <v>10</v>
      </c>
      <c r="C22" s="1">
        <v>305</v>
      </c>
      <c r="D22" s="1">
        <v>1766.8</v>
      </c>
      <c r="E22" s="1">
        <f t="shared" si="0"/>
        <v>2071.8000000000002</v>
      </c>
      <c r="F22" s="1">
        <v>15200</v>
      </c>
      <c r="G22" s="2">
        <f t="shared" si="1"/>
        <v>8603.124292506227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9</v>
      </c>
      <c r="D25" s="1">
        <v>35</v>
      </c>
      <c r="E25" s="1">
        <f t="shared" si="0"/>
        <v>44</v>
      </c>
      <c r="F25" s="1">
        <v>68</v>
      </c>
      <c r="G25" s="2">
        <f t="shared" si="1"/>
        <v>1942.8571428571429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140</v>
      </c>
      <c r="E27" s="1">
        <f t="shared" si="0"/>
        <v>140</v>
      </c>
      <c r="F27" s="1">
        <v>1070</v>
      </c>
      <c r="G27" s="2">
        <f t="shared" si="1"/>
        <v>7642.8571428571431</v>
      </c>
    </row>
    <row r="28" spans="1:7" ht="21">
      <c r="A28" s="8">
        <v>24</v>
      </c>
      <c r="B28" s="4" t="s">
        <v>26</v>
      </c>
      <c r="C28" s="1">
        <v>0</v>
      </c>
      <c r="D28" s="1">
        <v>12</v>
      </c>
      <c r="E28" s="1">
        <f t="shared" si="0"/>
        <v>12</v>
      </c>
      <c r="F28" s="1">
        <v>8.1999999999999993</v>
      </c>
      <c r="G28" s="2">
        <f t="shared" si="1"/>
        <v>683.33333333333337</v>
      </c>
    </row>
    <row r="29" spans="1:7" ht="21">
      <c r="A29" s="8">
        <v>25</v>
      </c>
      <c r="B29" s="4" t="s">
        <v>11</v>
      </c>
      <c r="C29" s="1">
        <v>20</v>
      </c>
      <c r="D29" s="1">
        <v>30</v>
      </c>
      <c r="E29" s="1">
        <f t="shared" si="0"/>
        <v>50</v>
      </c>
      <c r="F29" s="1">
        <v>0.12</v>
      </c>
      <c r="G29" s="7">
        <f t="shared" si="1"/>
        <v>4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8" t="s">
        <v>31</v>
      </c>
      <c r="C31" s="1">
        <f>SUM(C5:C30)</f>
        <v>846</v>
      </c>
      <c r="D31" s="1">
        <f>SUM(D5:D30)</f>
        <v>3681.8</v>
      </c>
      <c r="E31" s="1">
        <f>SUM(E5:E30)</f>
        <v>4527.8</v>
      </c>
      <c r="F31" s="1">
        <f>SUM(F5:F30)</f>
        <v>23076.32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7109375" customWidth="1"/>
    <col min="7" max="7" width="20.28515625" customWidth="1"/>
  </cols>
  <sheetData>
    <row r="1" spans="1:7" ht="41.25" customHeight="1">
      <c r="A1" s="27" t="s">
        <v>67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5.4</v>
      </c>
      <c r="D5" s="1">
        <v>36</v>
      </c>
      <c r="E5" s="1">
        <f>D5+C5</f>
        <v>41.4</v>
      </c>
      <c r="F5" s="1">
        <v>365</v>
      </c>
      <c r="G5" s="2">
        <f>F5*1000/D5</f>
        <v>10138.888888888889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2.7</v>
      </c>
      <c r="D7" s="1">
        <v>25</v>
      </c>
      <c r="E7" s="1">
        <f t="shared" si="0"/>
        <v>27.7</v>
      </c>
      <c r="F7" s="1">
        <v>450</v>
      </c>
      <c r="G7" s="2">
        <f t="shared" ref="G7:G30" si="1">F7*1000/D7</f>
        <v>18000</v>
      </c>
    </row>
    <row r="8" spans="1:7" ht="21">
      <c r="A8" s="8">
        <v>4</v>
      </c>
      <c r="B8" s="4" t="s">
        <v>2</v>
      </c>
      <c r="C8" s="1">
        <v>22.5</v>
      </c>
      <c r="D8" s="1">
        <v>39</v>
      </c>
      <c r="E8" s="1">
        <f t="shared" si="0"/>
        <v>61.5</v>
      </c>
      <c r="F8" s="1">
        <v>430</v>
      </c>
      <c r="G8" s="2">
        <f t="shared" si="1"/>
        <v>11025.641025641025</v>
      </c>
    </row>
    <row r="9" spans="1:7" ht="21">
      <c r="A9" s="8">
        <v>5</v>
      </c>
      <c r="B9" s="4" t="s">
        <v>3</v>
      </c>
      <c r="C9" s="1">
        <v>5</v>
      </c>
      <c r="D9" s="1">
        <v>63</v>
      </c>
      <c r="E9" s="1">
        <f t="shared" si="0"/>
        <v>68</v>
      </c>
      <c r="F9" s="1">
        <v>750</v>
      </c>
      <c r="G9" s="2">
        <f t="shared" si="1"/>
        <v>11904.761904761905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15</v>
      </c>
      <c r="D11" s="1">
        <v>313.5</v>
      </c>
      <c r="E11" s="1">
        <f t="shared" si="0"/>
        <v>328.5</v>
      </c>
      <c r="F11" s="1">
        <v>650</v>
      </c>
      <c r="G11" s="2">
        <f t="shared" si="1"/>
        <v>2073.3652312599679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24</v>
      </c>
      <c r="D13" s="1">
        <v>85</v>
      </c>
      <c r="E13" s="1">
        <f t="shared" si="0"/>
        <v>109</v>
      </c>
      <c r="F13" s="1">
        <v>235</v>
      </c>
      <c r="G13" s="2">
        <f t="shared" si="1"/>
        <v>2764.705882352941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18</v>
      </c>
      <c r="D15" s="1">
        <v>17</v>
      </c>
      <c r="E15" s="1">
        <f t="shared" si="0"/>
        <v>35</v>
      </c>
      <c r="F15" s="1">
        <v>310</v>
      </c>
      <c r="G15" s="2">
        <f t="shared" si="1"/>
        <v>18235.294117647059</v>
      </c>
    </row>
    <row r="16" spans="1:7" ht="21">
      <c r="A16" s="8">
        <v>12</v>
      </c>
      <c r="B16" s="4" t="s">
        <v>15</v>
      </c>
      <c r="C16" s="1">
        <v>35</v>
      </c>
      <c r="D16" s="1">
        <v>93</v>
      </c>
      <c r="E16" s="1">
        <f t="shared" si="0"/>
        <v>128</v>
      </c>
      <c r="F16" s="1">
        <v>1480</v>
      </c>
      <c r="G16" s="2">
        <f t="shared" si="1"/>
        <v>15913.978494623656</v>
      </c>
    </row>
    <row r="17" spans="1:7" ht="21">
      <c r="A17" s="8">
        <v>13</v>
      </c>
      <c r="B17" s="4" t="s">
        <v>16</v>
      </c>
      <c r="C17" s="1">
        <v>31.1</v>
      </c>
      <c r="D17" s="1">
        <v>101</v>
      </c>
      <c r="E17" s="1">
        <f t="shared" si="0"/>
        <v>132.1</v>
      </c>
      <c r="F17" s="1">
        <v>1100</v>
      </c>
      <c r="G17" s="2">
        <f t="shared" si="1"/>
        <v>10891.089108910892</v>
      </c>
    </row>
    <row r="18" spans="1:7" ht="21">
      <c r="A18" s="8">
        <v>14</v>
      </c>
      <c r="B18" s="4" t="s">
        <v>17</v>
      </c>
      <c r="C18" s="1">
        <v>12.5</v>
      </c>
      <c r="D18" s="1">
        <v>43</v>
      </c>
      <c r="E18" s="1">
        <f t="shared" si="0"/>
        <v>55.5</v>
      </c>
      <c r="F18" s="1">
        <v>420</v>
      </c>
      <c r="G18" s="2">
        <f t="shared" si="1"/>
        <v>9767.4418604651164</v>
      </c>
    </row>
    <row r="19" spans="1:7" ht="21">
      <c r="A19" s="8">
        <v>15</v>
      </c>
      <c r="B19" s="4" t="s">
        <v>18</v>
      </c>
      <c r="C19" s="1">
        <v>4</v>
      </c>
      <c r="D19" s="1">
        <v>69</v>
      </c>
      <c r="E19" s="1">
        <f t="shared" si="0"/>
        <v>73</v>
      </c>
      <c r="F19" s="1">
        <v>450</v>
      </c>
      <c r="G19" s="2">
        <f t="shared" si="1"/>
        <v>6521.739130434783</v>
      </c>
    </row>
    <row r="20" spans="1:7" ht="21">
      <c r="A20" s="8">
        <v>16</v>
      </c>
      <c r="B20" s="4" t="s">
        <v>9</v>
      </c>
      <c r="C20" s="1">
        <v>0.7</v>
      </c>
      <c r="D20" s="1">
        <v>7.1</v>
      </c>
      <c r="E20" s="1">
        <f t="shared" si="0"/>
        <v>7.8</v>
      </c>
      <c r="F20" s="1">
        <v>8.4</v>
      </c>
      <c r="G20" s="2">
        <f t="shared" si="1"/>
        <v>1183.0985915492959</v>
      </c>
    </row>
    <row r="21" spans="1:7" ht="21">
      <c r="A21" s="8">
        <v>17</v>
      </c>
      <c r="B21" s="4" t="s">
        <v>19</v>
      </c>
      <c r="C21" s="1">
        <v>193</v>
      </c>
      <c r="D21" s="1">
        <v>265</v>
      </c>
      <c r="E21" s="1">
        <f t="shared" si="0"/>
        <v>458</v>
      </c>
      <c r="F21" s="1">
        <v>430</v>
      </c>
      <c r="G21" s="2">
        <f t="shared" si="1"/>
        <v>1622.6415094339623</v>
      </c>
    </row>
    <row r="22" spans="1:7" ht="21">
      <c r="A22" s="8">
        <v>18</v>
      </c>
      <c r="B22" s="4" t="s">
        <v>10</v>
      </c>
      <c r="C22" s="1">
        <v>285</v>
      </c>
      <c r="D22" s="1">
        <v>276</v>
      </c>
      <c r="E22" s="1">
        <f t="shared" si="0"/>
        <v>561</v>
      </c>
      <c r="F22" s="1">
        <v>4500</v>
      </c>
      <c r="G22" s="2">
        <f t="shared" si="1"/>
        <v>16304.347826086956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1.5</v>
      </c>
      <c r="D24" s="1">
        <v>11</v>
      </c>
      <c r="E24" s="1">
        <f t="shared" si="0"/>
        <v>12.5</v>
      </c>
      <c r="F24" s="1">
        <v>20</v>
      </c>
      <c r="G24" s="2">
        <f t="shared" si="1"/>
        <v>1818.1818181818182</v>
      </c>
    </row>
    <row r="25" spans="1:7" ht="21">
      <c r="A25" s="8">
        <v>21</v>
      </c>
      <c r="B25" s="4" t="s">
        <v>22</v>
      </c>
      <c r="C25" s="1">
        <v>85</v>
      </c>
      <c r="D25" s="1">
        <v>145</v>
      </c>
      <c r="E25" s="1">
        <f t="shared" si="0"/>
        <v>230</v>
      </c>
      <c r="F25" s="1">
        <v>114</v>
      </c>
      <c r="G25" s="2">
        <f t="shared" si="1"/>
        <v>786.20689655172418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75.400000000000006</v>
      </c>
      <c r="D27" s="1">
        <v>150</v>
      </c>
      <c r="E27" s="1">
        <f t="shared" si="0"/>
        <v>225.4</v>
      </c>
      <c r="F27" s="1">
        <v>1130</v>
      </c>
      <c r="G27" s="2">
        <f t="shared" si="1"/>
        <v>7533.333333333333</v>
      </c>
    </row>
    <row r="28" spans="1:7" ht="21">
      <c r="A28" s="8">
        <v>24</v>
      </c>
      <c r="B28" s="4" t="s">
        <v>26</v>
      </c>
      <c r="C28" s="1">
        <v>0</v>
      </c>
      <c r="D28" s="1">
        <v>11</v>
      </c>
      <c r="E28" s="1">
        <f t="shared" si="0"/>
        <v>11</v>
      </c>
      <c r="F28" s="1">
        <v>11</v>
      </c>
      <c r="G28" s="2">
        <f t="shared" si="1"/>
        <v>1000</v>
      </c>
    </row>
    <row r="29" spans="1:7" ht="21">
      <c r="A29" s="8">
        <v>25</v>
      </c>
      <c r="B29" s="4" t="s">
        <v>11</v>
      </c>
      <c r="C29" s="1">
        <v>0</v>
      </c>
      <c r="D29" s="1">
        <v>20.6</v>
      </c>
      <c r="E29" s="1">
        <f t="shared" si="0"/>
        <v>20.6</v>
      </c>
      <c r="F29" s="1">
        <v>0.15</v>
      </c>
      <c r="G29" s="7">
        <f t="shared" si="1"/>
        <v>7.2815533980582519</v>
      </c>
    </row>
    <row r="30" spans="1:7" ht="21">
      <c r="A30" s="8">
        <v>26</v>
      </c>
      <c r="B30" s="4" t="s">
        <v>25</v>
      </c>
      <c r="C30" s="1">
        <v>0</v>
      </c>
      <c r="D30" s="1">
        <v>8</v>
      </c>
      <c r="E30" s="1">
        <f t="shared" si="0"/>
        <v>8</v>
      </c>
      <c r="F30" s="1">
        <v>252</v>
      </c>
      <c r="G30" s="2">
        <f t="shared" si="1"/>
        <v>31500</v>
      </c>
    </row>
    <row r="31" spans="1:7" ht="21">
      <c r="A31" s="5"/>
      <c r="B31" s="9" t="s">
        <v>31</v>
      </c>
      <c r="C31" s="1">
        <f>SUM(C5:C30)</f>
        <v>815.8</v>
      </c>
      <c r="D31" s="1">
        <f>SUM(D5:D30)</f>
        <v>1778.1999999999998</v>
      </c>
      <c r="E31" s="1">
        <f>SUM(E5:E30)</f>
        <v>2594</v>
      </c>
      <c r="F31" s="1">
        <f>SUM(F5:F30)</f>
        <v>13105.55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2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7" customWidth="1"/>
    <col min="7" max="7" width="20.28515625" customWidth="1"/>
  </cols>
  <sheetData>
    <row r="1" spans="1:7" ht="45" customHeight="1">
      <c r="A1" s="27" t="s">
        <v>68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3</v>
      </c>
      <c r="D5" s="1">
        <v>5</v>
      </c>
      <c r="E5" s="1">
        <f>D5+C5</f>
        <v>8</v>
      </c>
      <c r="F5" s="1">
        <v>85</v>
      </c>
      <c r="G5" s="2">
        <f>F5*1000/D5</f>
        <v>17000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f>D6+C6</f>
        <v>0</v>
      </c>
      <c r="G6" s="2">
        <v>0</v>
      </c>
    </row>
    <row r="7" spans="1:7" ht="21">
      <c r="A7" s="8">
        <v>3</v>
      </c>
      <c r="B7" s="4" t="s">
        <v>13</v>
      </c>
      <c r="C7" s="1">
        <v>1</v>
      </c>
      <c r="D7" s="1">
        <v>1</v>
      </c>
      <c r="E7" s="1">
        <f t="shared" si="0"/>
        <v>2</v>
      </c>
      <c r="F7" s="1">
        <v>13</v>
      </c>
      <c r="G7" s="2">
        <f t="shared" ref="G7:G30" si="1">F7*1000/D7</f>
        <v>13000</v>
      </c>
    </row>
    <row r="8" spans="1:7" ht="21">
      <c r="A8" s="8">
        <v>4</v>
      </c>
      <c r="B8" s="4" t="s">
        <v>2</v>
      </c>
      <c r="C8" s="1">
        <v>9</v>
      </c>
      <c r="D8" s="1">
        <v>1</v>
      </c>
      <c r="E8" s="1">
        <f t="shared" si="0"/>
        <v>10</v>
      </c>
      <c r="F8" s="1">
        <v>12.5</v>
      </c>
      <c r="G8" s="2">
        <f t="shared" si="1"/>
        <v>12500</v>
      </c>
    </row>
    <row r="9" spans="1:7" ht="21">
      <c r="A9" s="8">
        <v>5</v>
      </c>
      <c r="B9" s="4" t="s">
        <v>3</v>
      </c>
      <c r="C9" s="1">
        <v>8</v>
      </c>
      <c r="D9" s="1">
        <v>283</v>
      </c>
      <c r="E9" s="1">
        <f t="shared" si="0"/>
        <v>291</v>
      </c>
      <c r="F9" s="1">
        <v>3600</v>
      </c>
      <c r="G9" s="2">
        <f t="shared" si="1"/>
        <v>12720.848056537103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f>D10+C10</f>
        <v>0</v>
      </c>
      <c r="G10" s="2">
        <v>0</v>
      </c>
    </row>
    <row r="11" spans="1:7" ht="21">
      <c r="A11" s="8">
        <v>7</v>
      </c>
      <c r="B11" s="4" t="s">
        <v>5</v>
      </c>
      <c r="C11" s="1">
        <v>1</v>
      </c>
      <c r="D11" s="1">
        <v>1</v>
      </c>
      <c r="E11" s="1">
        <f t="shared" si="0"/>
        <v>2</v>
      </c>
      <c r="F11" s="1">
        <f>D11+C11</f>
        <v>2</v>
      </c>
      <c r="G11" s="2">
        <f t="shared" si="1"/>
        <v>2000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f>D12+C12</f>
        <v>0</v>
      </c>
      <c r="G12" s="2">
        <v>0</v>
      </c>
    </row>
    <row r="13" spans="1:7" ht="21">
      <c r="A13" s="8">
        <v>9</v>
      </c>
      <c r="B13" s="4" t="s">
        <v>7</v>
      </c>
      <c r="C13" s="1">
        <v>1</v>
      </c>
      <c r="D13" s="1">
        <v>0</v>
      </c>
      <c r="E13" s="1">
        <f t="shared" si="0"/>
        <v>1</v>
      </c>
      <c r="F13" s="1">
        <f>D13+C13</f>
        <v>1</v>
      </c>
      <c r="G13" s="2">
        <v>0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f>D14+C14</f>
        <v>0</v>
      </c>
      <c r="G14" s="2">
        <v>0</v>
      </c>
    </row>
    <row r="15" spans="1:7" ht="21">
      <c r="A15" s="8">
        <v>11</v>
      </c>
      <c r="B15" s="4" t="s">
        <v>14</v>
      </c>
      <c r="C15" s="1">
        <v>6</v>
      </c>
      <c r="D15" s="1">
        <v>5</v>
      </c>
      <c r="E15" s="1">
        <f t="shared" si="0"/>
        <v>11</v>
      </c>
      <c r="F15" s="1">
        <v>90</v>
      </c>
      <c r="G15" s="2">
        <f t="shared" si="1"/>
        <v>18000</v>
      </c>
    </row>
    <row r="16" spans="1:7" ht="21">
      <c r="A16" s="8">
        <v>12</v>
      </c>
      <c r="B16" s="4" t="s">
        <v>15</v>
      </c>
      <c r="C16" s="1">
        <v>6</v>
      </c>
      <c r="D16" s="1">
        <v>3</v>
      </c>
      <c r="E16" s="1">
        <f t="shared" si="0"/>
        <v>9</v>
      </c>
      <c r="F16" s="1">
        <f>D16+C16</f>
        <v>9</v>
      </c>
      <c r="G16" s="2">
        <f t="shared" si="1"/>
        <v>3000</v>
      </c>
    </row>
    <row r="17" spans="1:7" ht="21">
      <c r="A17" s="8">
        <v>13</v>
      </c>
      <c r="B17" s="4" t="s">
        <v>16</v>
      </c>
      <c r="C17" s="1">
        <v>2</v>
      </c>
      <c r="D17" s="1">
        <v>1</v>
      </c>
      <c r="E17" s="1">
        <f t="shared" si="0"/>
        <v>3</v>
      </c>
      <c r="F17" s="1">
        <v>7</v>
      </c>
      <c r="G17" s="2">
        <f t="shared" si="1"/>
        <v>7000</v>
      </c>
    </row>
    <row r="18" spans="1:7" ht="21">
      <c r="A18" s="8">
        <v>14</v>
      </c>
      <c r="B18" s="4" t="s">
        <v>17</v>
      </c>
      <c r="C18" s="1">
        <v>4</v>
      </c>
      <c r="D18" s="1">
        <v>8</v>
      </c>
      <c r="E18" s="1">
        <f t="shared" si="0"/>
        <v>12</v>
      </c>
      <c r="F18" s="1">
        <v>65</v>
      </c>
      <c r="G18" s="2">
        <f t="shared" si="1"/>
        <v>8125</v>
      </c>
    </row>
    <row r="19" spans="1:7" ht="21">
      <c r="A19" s="8">
        <v>15</v>
      </c>
      <c r="B19" s="4" t="s">
        <v>18</v>
      </c>
      <c r="C19" s="1">
        <v>7</v>
      </c>
      <c r="D19" s="1">
        <v>5</v>
      </c>
      <c r="E19" s="1">
        <f t="shared" si="0"/>
        <v>12</v>
      </c>
      <c r="F19" s="1">
        <v>37</v>
      </c>
      <c r="G19" s="2">
        <f t="shared" si="1"/>
        <v>7400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f>D20+C20</f>
        <v>0</v>
      </c>
      <c r="G20" s="2">
        <v>0</v>
      </c>
    </row>
    <row r="21" spans="1:7" ht="21">
      <c r="A21" s="8">
        <v>17</v>
      </c>
      <c r="B21" s="4" t="s">
        <v>19</v>
      </c>
      <c r="C21" s="1">
        <v>67</v>
      </c>
      <c r="D21" s="1">
        <v>118</v>
      </c>
      <c r="E21" s="1">
        <f t="shared" si="0"/>
        <v>185</v>
      </c>
      <c r="F21" s="1">
        <v>186</v>
      </c>
      <c r="G21" s="2">
        <f t="shared" si="1"/>
        <v>1576.2711864406779</v>
      </c>
    </row>
    <row r="22" spans="1:7" ht="21">
      <c r="A22" s="8">
        <v>18</v>
      </c>
      <c r="B22" s="4" t="s">
        <v>10</v>
      </c>
      <c r="C22" s="1">
        <v>55</v>
      </c>
      <c r="D22" s="1">
        <v>110</v>
      </c>
      <c r="E22" s="1">
        <f t="shared" si="0"/>
        <v>165</v>
      </c>
      <c r="F22" s="1">
        <v>1150</v>
      </c>
      <c r="G22" s="2">
        <f t="shared" si="1"/>
        <v>10454.545454545454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f>D23+C23</f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f>D24+C24</f>
        <v>0</v>
      </c>
      <c r="G24" s="2">
        <v>0</v>
      </c>
    </row>
    <row r="25" spans="1:7" ht="21">
      <c r="A25" s="8">
        <v>21</v>
      </c>
      <c r="B25" s="4" t="s">
        <v>22</v>
      </c>
      <c r="C25" s="1">
        <v>7</v>
      </c>
      <c r="D25" s="1">
        <v>0</v>
      </c>
      <c r="E25" s="1">
        <f t="shared" si="0"/>
        <v>7</v>
      </c>
      <c r="F25" s="1">
        <v>0</v>
      </c>
      <c r="G25" s="2">
        <v>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f>D26+C26</f>
        <v>0</v>
      </c>
      <c r="G26" s="2">
        <v>0</v>
      </c>
    </row>
    <row r="27" spans="1:7" ht="21">
      <c r="A27" s="8">
        <v>23</v>
      </c>
      <c r="B27" s="4" t="s">
        <v>24</v>
      </c>
      <c r="C27" s="1">
        <v>14</v>
      </c>
      <c r="D27" s="1">
        <v>25</v>
      </c>
      <c r="E27" s="1">
        <f t="shared" si="0"/>
        <v>39</v>
      </c>
      <c r="F27" s="1">
        <v>262</v>
      </c>
      <c r="G27" s="2">
        <f t="shared" si="1"/>
        <v>10480</v>
      </c>
    </row>
    <row r="28" spans="1:7" ht="21">
      <c r="A28" s="8">
        <v>24</v>
      </c>
      <c r="B28" s="4" t="s">
        <v>26</v>
      </c>
      <c r="C28" s="1">
        <v>0</v>
      </c>
      <c r="D28" s="1">
        <v>1</v>
      </c>
      <c r="E28" s="1">
        <f t="shared" si="0"/>
        <v>1</v>
      </c>
      <c r="F28" s="1">
        <v>2</v>
      </c>
      <c r="G28" s="2">
        <f t="shared" si="1"/>
        <v>2000</v>
      </c>
    </row>
    <row r="29" spans="1:7" ht="21">
      <c r="A29" s="8">
        <v>25</v>
      </c>
      <c r="B29" s="4" t="s">
        <v>11</v>
      </c>
      <c r="C29" s="1">
        <v>6</v>
      </c>
      <c r="D29" s="1">
        <v>10</v>
      </c>
      <c r="E29" s="1">
        <f t="shared" si="0"/>
        <v>16</v>
      </c>
      <c r="F29" s="1">
        <v>0.04</v>
      </c>
      <c r="G29" s="7">
        <f t="shared" si="1"/>
        <v>4</v>
      </c>
    </row>
    <row r="30" spans="1:7" ht="21">
      <c r="A30" s="8">
        <v>26</v>
      </c>
      <c r="B30" s="4" t="s">
        <v>25</v>
      </c>
      <c r="C30" s="1">
        <v>0</v>
      </c>
      <c r="D30" s="1">
        <v>8</v>
      </c>
      <c r="E30" s="1">
        <f t="shared" si="0"/>
        <v>8</v>
      </c>
      <c r="F30" s="1">
        <v>370</v>
      </c>
      <c r="G30" s="2">
        <f t="shared" si="1"/>
        <v>46250</v>
      </c>
    </row>
    <row r="31" spans="1:7" ht="21">
      <c r="A31" s="5"/>
      <c r="B31" s="9" t="s">
        <v>31</v>
      </c>
      <c r="C31" s="1">
        <f>SUM(C5:C30)</f>
        <v>197</v>
      </c>
      <c r="D31" s="1">
        <f>SUM(D5:D30)</f>
        <v>585</v>
      </c>
      <c r="E31" s="1">
        <f>SUM(E5:E30)</f>
        <v>782</v>
      </c>
      <c r="F31" s="1">
        <f>SUM(F5:F30)</f>
        <v>5891.54</v>
      </c>
      <c r="G31" s="5"/>
    </row>
    <row r="32" spans="1:7" ht="21">
      <c r="C32" s="10"/>
      <c r="D32" s="10"/>
      <c r="E32" s="10"/>
      <c r="F32" s="10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" customWidth="1"/>
    <col min="7" max="7" width="22.140625" customWidth="1"/>
  </cols>
  <sheetData>
    <row r="1" spans="1:7" ht="42" customHeight="1">
      <c r="A1" s="27" t="s">
        <v>69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8</v>
      </c>
      <c r="D5" s="1">
        <v>28</v>
      </c>
      <c r="E5" s="1">
        <f>D5+C5</f>
        <v>36</v>
      </c>
      <c r="F5" s="1">
        <v>360</v>
      </c>
      <c r="G5" s="2">
        <f>F5*1000/D5</f>
        <v>12857.142857142857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0</v>
      </c>
      <c r="D7" s="1">
        <v>5</v>
      </c>
      <c r="E7" s="1">
        <f t="shared" si="0"/>
        <v>5</v>
      </c>
      <c r="F7" s="1">
        <v>74</v>
      </c>
      <c r="G7" s="2">
        <f t="shared" ref="G7:G29" si="1">F7*1000/D7</f>
        <v>14800</v>
      </c>
    </row>
    <row r="8" spans="1:7" ht="21">
      <c r="A8" s="8">
        <v>4</v>
      </c>
      <c r="B8" s="4" t="s">
        <v>2</v>
      </c>
      <c r="C8" s="1">
        <v>1</v>
      </c>
      <c r="D8" s="1">
        <v>1</v>
      </c>
      <c r="E8" s="1">
        <f t="shared" si="0"/>
        <v>2</v>
      </c>
      <c r="F8" s="1">
        <v>2</v>
      </c>
      <c r="G8" s="2">
        <f t="shared" si="1"/>
        <v>2000</v>
      </c>
    </row>
    <row r="9" spans="1:7" ht="21">
      <c r="A9" s="8">
        <v>5</v>
      </c>
      <c r="B9" s="4" t="s">
        <v>3</v>
      </c>
      <c r="C9" s="1">
        <v>3</v>
      </c>
      <c r="D9" s="1">
        <v>258</v>
      </c>
      <c r="E9" s="1">
        <f t="shared" si="0"/>
        <v>261</v>
      </c>
      <c r="F9" s="1">
        <v>2200</v>
      </c>
      <c r="G9" s="2">
        <f t="shared" si="1"/>
        <v>8527.1317829457366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8</v>
      </c>
      <c r="D11" s="1">
        <v>280</v>
      </c>
      <c r="E11" s="1">
        <f t="shared" si="0"/>
        <v>288</v>
      </c>
      <c r="F11" s="1">
        <v>305</v>
      </c>
      <c r="G11" s="2">
        <f t="shared" si="1"/>
        <v>1089.2857142857142</v>
      </c>
    </row>
    <row r="12" spans="1:7" ht="21">
      <c r="A12" s="8">
        <v>8</v>
      </c>
      <c r="B12" s="4" t="s">
        <v>6</v>
      </c>
      <c r="C12" s="1">
        <v>14</v>
      </c>
      <c r="D12" s="1">
        <v>320</v>
      </c>
      <c r="E12" s="1">
        <f t="shared" si="0"/>
        <v>334</v>
      </c>
      <c r="F12" s="1">
        <v>128</v>
      </c>
      <c r="G12" s="2">
        <f t="shared" si="1"/>
        <v>400</v>
      </c>
    </row>
    <row r="13" spans="1:7" ht="21">
      <c r="A13" s="8">
        <v>9</v>
      </c>
      <c r="B13" s="4" t="s">
        <v>7</v>
      </c>
      <c r="C13" s="1">
        <v>3</v>
      </c>
      <c r="D13" s="1">
        <v>67</v>
      </c>
      <c r="E13" s="1">
        <f t="shared" si="0"/>
        <v>70</v>
      </c>
      <c r="F13" s="1">
        <v>195</v>
      </c>
      <c r="G13" s="2">
        <f t="shared" si="1"/>
        <v>2910.4477611940297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3</v>
      </c>
      <c r="D15" s="1">
        <v>10</v>
      </c>
      <c r="E15" s="1">
        <f t="shared" si="0"/>
        <v>13</v>
      </c>
      <c r="F15" s="1">
        <v>167</v>
      </c>
      <c r="G15" s="2">
        <f t="shared" si="1"/>
        <v>16700</v>
      </c>
    </row>
    <row r="16" spans="1:7" ht="21">
      <c r="A16" s="8">
        <v>12</v>
      </c>
      <c r="B16" s="4" t="s">
        <v>15</v>
      </c>
      <c r="C16" s="1">
        <v>5</v>
      </c>
      <c r="D16" s="1">
        <v>60</v>
      </c>
      <c r="E16" s="1">
        <f t="shared" si="0"/>
        <v>65</v>
      </c>
      <c r="F16" s="1">
        <v>132.55000000000001</v>
      </c>
      <c r="G16" s="2">
        <f t="shared" si="1"/>
        <v>2209.1666666666665</v>
      </c>
    </row>
    <row r="17" spans="1:7" ht="21">
      <c r="A17" s="8">
        <v>13</v>
      </c>
      <c r="B17" s="4" t="s">
        <v>16</v>
      </c>
      <c r="C17" s="1">
        <v>3</v>
      </c>
      <c r="D17" s="1">
        <v>14</v>
      </c>
      <c r="E17" s="1">
        <f t="shared" si="0"/>
        <v>17</v>
      </c>
      <c r="F17" s="1">
        <v>73</v>
      </c>
      <c r="G17" s="2">
        <f t="shared" si="1"/>
        <v>5214.2857142857147</v>
      </c>
    </row>
    <row r="18" spans="1:7" ht="21">
      <c r="A18" s="8">
        <v>14</v>
      </c>
      <c r="B18" s="4" t="s">
        <v>17</v>
      </c>
      <c r="C18" s="1">
        <v>1</v>
      </c>
      <c r="D18" s="1">
        <v>8</v>
      </c>
      <c r="E18" s="1">
        <f t="shared" si="0"/>
        <v>9</v>
      </c>
      <c r="F18" s="1">
        <v>35</v>
      </c>
      <c r="G18" s="2">
        <f t="shared" si="1"/>
        <v>4375</v>
      </c>
    </row>
    <row r="19" spans="1:7" ht="21">
      <c r="A19" s="8">
        <v>15</v>
      </c>
      <c r="B19" s="4" t="s">
        <v>18</v>
      </c>
      <c r="C19" s="1">
        <v>2</v>
      </c>
      <c r="D19" s="1">
        <v>4</v>
      </c>
      <c r="E19" s="1">
        <f t="shared" si="0"/>
        <v>6</v>
      </c>
      <c r="F19" s="1">
        <v>24</v>
      </c>
      <c r="G19" s="2">
        <f t="shared" si="1"/>
        <v>6000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0</v>
      </c>
      <c r="D21" s="1">
        <v>0</v>
      </c>
      <c r="E21" s="1">
        <f t="shared" si="0"/>
        <v>0</v>
      </c>
      <c r="F21" s="1">
        <v>0</v>
      </c>
      <c r="G21" s="2">
        <v>0</v>
      </c>
    </row>
    <row r="22" spans="1:7" ht="21">
      <c r="A22" s="8">
        <v>18</v>
      </c>
      <c r="B22" s="4" t="s">
        <v>10</v>
      </c>
      <c r="C22" s="1">
        <v>0</v>
      </c>
      <c r="D22" s="1">
        <v>0</v>
      </c>
      <c r="E22" s="1">
        <f t="shared" si="0"/>
        <v>0</v>
      </c>
      <c r="F22" s="1">
        <v>0</v>
      </c>
      <c r="G22" s="2">
        <v>0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3</v>
      </c>
      <c r="D27" s="1">
        <v>40</v>
      </c>
      <c r="E27" s="1">
        <f t="shared" si="0"/>
        <v>43</v>
      </c>
      <c r="F27" s="1">
        <v>294</v>
      </c>
      <c r="G27" s="2">
        <f t="shared" si="1"/>
        <v>7350</v>
      </c>
    </row>
    <row r="28" spans="1:7" ht="21">
      <c r="A28" s="8">
        <v>24</v>
      </c>
      <c r="B28" s="4" t="s">
        <v>26</v>
      </c>
      <c r="C28" s="1">
        <v>0</v>
      </c>
      <c r="D28" s="1">
        <v>12</v>
      </c>
      <c r="E28" s="1">
        <f t="shared" si="0"/>
        <v>12</v>
      </c>
      <c r="F28" s="1">
        <v>1</v>
      </c>
      <c r="G28" s="2">
        <f t="shared" si="1"/>
        <v>83.333333333333329</v>
      </c>
    </row>
    <row r="29" spans="1:7" ht="21">
      <c r="A29" s="8">
        <v>25</v>
      </c>
      <c r="B29" s="4" t="s">
        <v>11</v>
      </c>
      <c r="C29" s="1">
        <v>0</v>
      </c>
      <c r="D29" s="1">
        <v>0.7</v>
      </c>
      <c r="E29" s="1">
        <v>0.7</v>
      </c>
      <c r="F29" s="1">
        <v>3.5000000000000001E-3</v>
      </c>
      <c r="G29" s="7">
        <f t="shared" si="1"/>
        <v>5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 t="s">
        <v>31</v>
      </c>
      <c r="C31" s="1">
        <f>SUM(C5:C30)</f>
        <v>54</v>
      </c>
      <c r="D31" s="1">
        <f>SUM(D5:D30)</f>
        <v>1107.7</v>
      </c>
      <c r="E31" s="1">
        <f>SUM(E5:E30)</f>
        <v>1161.7</v>
      </c>
      <c r="F31" s="1">
        <f>SUM(F5:F30)</f>
        <v>3990.5535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42578125" customWidth="1"/>
    <col min="7" max="7" width="20.28515625" customWidth="1"/>
  </cols>
  <sheetData>
    <row r="1" spans="1:7" ht="43.5" customHeight="1">
      <c r="A1" s="27" t="s">
        <v>70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18</v>
      </c>
      <c r="D5" s="1">
        <v>175</v>
      </c>
      <c r="E5" s="1">
        <f>D5+C5</f>
        <v>193</v>
      </c>
      <c r="F5" s="1">
        <v>3230</v>
      </c>
      <c r="G5" s="2">
        <f>F5*1000/D5</f>
        <v>18457.142857142859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6</v>
      </c>
      <c r="D7" s="1">
        <v>15</v>
      </c>
      <c r="E7" s="1">
        <f t="shared" si="0"/>
        <v>21</v>
      </c>
      <c r="F7" s="1">
        <v>373</v>
      </c>
      <c r="G7" s="2">
        <f t="shared" ref="G7:G30" si="1">F7*1000/D7</f>
        <v>24866.666666666668</v>
      </c>
    </row>
    <row r="8" spans="1:7" ht="21">
      <c r="A8" s="8">
        <v>4</v>
      </c>
      <c r="B8" s="4" t="s">
        <v>2</v>
      </c>
      <c r="C8" s="1">
        <v>38</v>
      </c>
      <c r="D8" s="1">
        <v>81</v>
      </c>
      <c r="E8" s="1">
        <f t="shared" si="0"/>
        <v>119</v>
      </c>
      <c r="F8" s="1">
        <v>780</v>
      </c>
      <c r="G8" s="2">
        <f t="shared" si="1"/>
        <v>9629.6296296296296</v>
      </c>
    </row>
    <row r="9" spans="1:7" ht="21">
      <c r="A9" s="8">
        <v>5</v>
      </c>
      <c r="B9" s="4" t="s">
        <v>3</v>
      </c>
      <c r="C9" s="1">
        <v>2</v>
      </c>
      <c r="D9" s="1">
        <v>1156</v>
      </c>
      <c r="E9" s="1">
        <f t="shared" si="0"/>
        <v>1158</v>
      </c>
      <c r="F9" s="1">
        <v>16854</v>
      </c>
      <c r="G9" s="2">
        <f t="shared" si="1"/>
        <v>14579.584775086505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54</v>
      </c>
      <c r="D11" s="1">
        <v>1470</v>
      </c>
      <c r="E11" s="1">
        <f t="shared" si="0"/>
        <v>1524</v>
      </c>
      <c r="F11" s="1">
        <v>2320</v>
      </c>
      <c r="G11" s="2">
        <f t="shared" si="1"/>
        <v>1578.2312925170068</v>
      </c>
    </row>
    <row r="12" spans="1:7" ht="21">
      <c r="A12" s="8">
        <v>8</v>
      </c>
      <c r="B12" s="4" t="s">
        <v>6</v>
      </c>
      <c r="C12" s="1">
        <v>0</v>
      </c>
      <c r="D12" s="1">
        <v>36</v>
      </c>
      <c r="E12" s="1">
        <f t="shared" si="0"/>
        <v>36</v>
      </c>
      <c r="F12" s="1">
        <v>20</v>
      </c>
      <c r="G12" s="2">
        <f t="shared" si="1"/>
        <v>555.55555555555554</v>
      </c>
    </row>
    <row r="13" spans="1:7" ht="21">
      <c r="A13" s="8">
        <v>9</v>
      </c>
      <c r="B13" s="4" t="s">
        <v>7</v>
      </c>
      <c r="C13" s="1">
        <v>22</v>
      </c>
      <c r="D13" s="1">
        <v>285</v>
      </c>
      <c r="E13" s="1">
        <f t="shared" si="0"/>
        <v>307</v>
      </c>
      <c r="F13" s="1">
        <v>1045</v>
      </c>
      <c r="G13" s="2">
        <f t="shared" si="1"/>
        <v>3666.6666666666665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17</v>
      </c>
      <c r="D15" s="1">
        <v>47</v>
      </c>
      <c r="E15" s="1">
        <f t="shared" si="0"/>
        <v>64</v>
      </c>
      <c r="F15" s="1">
        <v>850</v>
      </c>
      <c r="G15" s="2">
        <f t="shared" si="1"/>
        <v>18085.106382978724</v>
      </c>
    </row>
    <row r="16" spans="1:7" ht="21">
      <c r="A16" s="8">
        <v>12</v>
      </c>
      <c r="B16" s="4" t="s">
        <v>15</v>
      </c>
      <c r="C16" s="1">
        <v>11.4</v>
      </c>
      <c r="D16" s="1">
        <v>114</v>
      </c>
      <c r="E16" s="1">
        <f t="shared" si="0"/>
        <v>125.4</v>
      </c>
      <c r="F16" s="1">
        <v>560</v>
      </c>
      <c r="G16" s="2">
        <f t="shared" si="1"/>
        <v>4912.2807017543855</v>
      </c>
    </row>
    <row r="17" spans="1:7" ht="21">
      <c r="A17" s="8">
        <v>13</v>
      </c>
      <c r="B17" s="4" t="s">
        <v>16</v>
      </c>
      <c r="C17" s="1">
        <v>2</v>
      </c>
      <c r="D17" s="1">
        <v>17</v>
      </c>
      <c r="E17" s="1">
        <f t="shared" si="0"/>
        <v>19</v>
      </c>
      <c r="F17" s="1">
        <v>175</v>
      </c>
      <c r="G17" s="2">
        <f t="shared" si="1"/>
        <v>10294.117647058823</v>
      </c>
    </row>
    <row r="18" spans="1:7" ht="21">
      <c r="A18" s="8">
        <v>14</v>
      </c>
      <c r="B18" s="4" t="s">
        <v>17</v>
      </c>
      <c r="C18" s="1">
        <v>5.5</v>
      </c>
      <c r="D18" s="1">
        <v>25</v>
      </c>
      <c r="E18" s="1">
        <f t="shared" si="0"/>
        <v>30.5</v>
      </c>
      <c r="F18" s="1">
        <v>255</v>
      </c>
      <c r="G18" s="2">
        <f t="shared" si="1"/>
        <v>10200</v>
      </c>
    </row>
    <row r="19" spans="1:7" ht="21">
      <c r="A19" s="8">
        <v>15</v>
      </c>
      <c r="B19" s="4" t="s">
        <v>18</v>
      </c>
      <c r="C19" s="1">
        <v>5</v>
      </c>
      <c r="D19" s="1">
        <v>60</v>
      </c>
      <c r="E19" s="1">
        <f t="shared" si="0"/>
        <v>65</v>
      </c>
      <c r="F19" s="1">
        <v>370</v>
      </c>
      <c r="G19" s="2">
        <f t="shared" si="1"/>
        <v>6166.666666666667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0</v>
      </c>
      <c r="D21" s="1">
        <v>8.5</v>
      </c>
      <c r="E21" s="1">
        <f t="shared" si="0"/>
        <v>8.5</v>
      </c>
      <c r="F21" s="1">
        <v>4</v>
      </c>
      <c r="G21" s="2">
        <f t="shared" si="1"/>
        <v>470.58823529411762</v>
      </c>
    </row>
    <row r="22" spans="1:7" ht="21">
      <c r="A22" s="8">
        <v>18</v>
      </c>
      <c r="B22" s="4" t="s">
        <v>10</v>
      </c>
      <c r="C22" s="1">
        <v>13</v>
      </c>
      <c r="D22" s="1">
        <v>36</v>
      </c>
      <c r="E22" s="1">
        <f t="shared" si="0"/>
        <v>49</v>
      </c>
      <c r="F22" s="1">
        <v>320</v>
      </c>
      <c r="G22" s="2">
        <f t="shared" si="1"/>
        <v>8888.8888888888887</v>
      </c>
    </row>
    <row r="23" spans="1:7" ht="21">
      <c r="A23" s="8">
        <v>19</v>
      </c>
      <c r="B23" s="4" t="s">
        <v>20</v>
      </c>
      <c r="C23" s="1">
        <v>0</v>
      </c>
      <c r="D23" s="1">
        <v>2</v>
      </c>
      <c r="E23" s="1">
        <f t="shared" si="0"/>
        <v>2</v>
      </c>
      <c r="F23" s="1">
        <v>12</v>
      </c>
      <c r="G23" s="2">
        <f t="shared" si="1"/>
        <v>6000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1</v>
      </c>
      <c r="D25" s="1">
        <v>3</v>
      </c>
      <c r="E25" s="1">
        <f t="shared" si="0"/>
        <v>4</v>
      </c>
      <c r="F25" s="1">
        <v>5</v>
      </c>
      <c r="G25" s="2">
        <f t="shared" si="1"/>
        <v>1666.6666666666667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3</v>
      </c>
      <c r="E28" s="1">
        <f t="shared" si="0"/>
        <v>3</v>
      </c>
      <c r="F28" s="1">
        <v>4</v>
      </c>
      <c r="G28" s="2">
        <f t="shared" si="1"/>
        <v>1333.3333333333333</v>
      </c>
    </row>
    <row r="29" spans="1:7" ht="21">
      <c r="A29" s="8">
        <v>25</v>
      </c>
      <c r="B29" s="4" t="s">
        <v>11</v>
      </c>
      <c r="C29" s="1">
        <v>17</v>
      </c>
      <c r="D29" s="1">
        <v>46</v>
      </c>
      <c r="E29" s="1">
        <f t="shared" si="0"/>
        <v>63</v>
      </c>
      <c r="F29" s="1">
        <v>0.25</v>
      </c>
      <c r="G29" s="7">
        <f t="shared" si="1"/>
        <v>5.4347826086956523</v>
      </c>
    </row>
    <row r="30" spans="1:7" ht="21">
      <c r="A30" s="8">
        <v>26</v>
      </c>
      <c r="B30" s="4" t="s">
        <v>25</v>
      </c>
      <c r="C30" s="1">
        <v>0</v>
      </c>
      <c r="D30" s="1">
        <v>1</v>
      </c>
      <c r="E30" s="1">
        <f t="shared" si="0"/>
        <v>1</v>
      </c>
      <c r="F30" s="1">
        <v>24</v>
      </c>
      <c r="G30" s="2">
        <f t="shared" si="1"/>
        <v>24000</v>
      </c>
    </row>
    <row r="31" spans="1:7" ht="21">
      <c r="A31" s="5"/>
      <c r="B31" s="9" t="s">
        <v>31</v>
      </c>
      <c r="C31" s="1">
        <f>SUM(C5:C30)</f>
        <v>211.9</v>
      </c>
      <c r="D31" s="1">
        <f>SUM(D5:D30)</f>
        <v>3580.5</v>
      </c>
      <c r="E31" s="1">
        <f>SUM(E5:E30)</f>
        <v>3792.4</v>
      </c>
      <c r="F31" s="1">
        <f>SUM(F5:F30)</f>
        <v>27201.25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7109375" customWidth="1"/>
    <col min="7" max="7" width="20.28515625" customWidth="1"/>
  </cols>
  <sheetData>
    <row r="1" spans="1:7" ht="40.5" customHeight="1">
      <c r="A1" s="27" t="s">
        <v>71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15</v>
      </c>
      <c r="D5" s="1">
        <v>48</v>
      </c>
      <c r="E5" s="1">
        <f>D5+C5</f>
        <v>63</v>
      </c>
      <c r="F5" s="1">
        <v>578</v>
      </c>
      <c r="G5" s="2">
        <f>F5*1000/D5</f>
        <v>12041.666666666666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0</v>
      </c>
      <c r="D7" s="1">
        <v>1</v>
      </c>
      <c r="E7" s="1">
        <f t="shared" si="0"/>
        <v>1</v>
      </c>
      <c r="F7" s="1">
        <v>10.5</v>
      </c>
      <c r="G7" s="2">
        <f t="shared" ref="G7:G29" si="1">F7*1000/D7</f>
        <v>10500</v>
      </c>
    </row>
    <row r="8" spans="1:7" ht="21">
      <c r="A8" s="8">
        <v>4</v>
      </c>
      <c r="B8" s="4" t="s">
        <v>2</v>
      </c>
      <c r="C8" s="1">
        <v>0</v>
      </c>
      <c r="D8" s="1">
        <v>1.5</v>
      </c>
      <c r="E8" s="1">
        <f t="shared" si="0"/>
        <v>1.5</v>
      </c>
      <c r="F8" s="1">
        <v>17.5</v>
      </c>
      <c r="G8" s="2">
        <f t="shared" si="1"/>
        <v>11666.666666666666</v>
      </c>
    </row>
    <row r="9" spans="1:7" ht="21">
      <c r="A9" s="8">
        <v>5</v>
      </c>
      <c r="B9" s="4" t="s">
        <v>3</v>
      </c>
      <c r="C9" s="1">
        <v>3</v>
      </c>
      <c r="D9" s="1">
        <v>45</v>
      </c>
      <c r="E9" s="1">
        <f t="shared" si="0"/>
        <v>48</v>
      </c>
      <c r="F9" s="1">
        <v>690</v>
      </c>
      <c r="G9" s="2">
        <f t="shared" si="1"/>
        <v>15333.333333333334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96</v>
      </c>
      <c r="D11" s="1">
        <v>369</v>
      </c>
      <c r="E11" s="1">
        <f t="shared" si="0"/>
        <v>465</v>
      </c>
      <c r="F11" s="1">
        <v>642</v>
      </c>
      <c r="G11" s="2">
        <f t="shared" si="1"/>
        <v>1739.8373983739837</v>
      </c>
    </row>
    <row r="12" spans="1:7" ht="21">
      <c r="A12" s="8">
        <v>8</v>
      </c>
      <c r="B12" s="4" t="s">
        <v>6</v>
      </c>
      <c r="C12" s="1">
        <v>282</v>
      </c>
      <c r="D12" s="1">
        <v>246</v>
      </c>
      <c r="E12" s="1">
        <f t="shared" si="0"/>
        <v>528</v>
      </c>
      <c r="F12" s="1">
        <v>130</v>
      </c>
      <c r="G12" s="2">
        <f t="shared" si="1"/>
        <v>528.45528455284557</v>
      </c>
    </row>
    <row r="13" spans="1:7" ht="21">
      <c r="A13" s="8">
        <v>9</v>
      </c>
      <c r="B13" s="4" t="s">
        <v>7</v>
      </c>
      <c r="C13" s="1">
        <v>31.5</v>
      </c>
      <c r="D13" s="1">
        <v>93</v>
      </c>
      <c r="E13" s="1">
        <f t="shared" si="0"/>
        <v>124.5</v>
      </c>
      <c r="F13" s="1">
        <v>263</v>
      </c>
      <c r="G13" s="2">
        <f t="shared" si="1"/>
        <v>2827.9569892473119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87</v>
      </c>
      <c r="D15" s="1">
        <v>62</v>
      </c>
      <c r="E15" s="1">
        <f t="shared" si="0"/>
        <v>149</v>
      </c>
      <c r="F15" s="1">
        <v>520</v>
      </c>
      <c r="G15" s="2">
        <f t="shared" si="1"/>
        <v>8387.0967741935492</v>
      </c>
    </row>
    <row r="16" spans="1:7" ht="21">
      <c r="A16" s="8">
        <v>12</v>
      </c>
      <c r="B16" s="4" t="s">
        <v>15</v>
      </c>
      <c r="C16" s="1">
        <v>10</v>
      </c>
      <c r="D16" s="1">
        <v>28</v>
      </c>
      <c r="E16" s="1">
        <f t="shared" si="0"/>
        <v>38</v>
      </c>
      <c r="F16" s="1">
        <v>73</v>
      </c>
      <c r="G16" s="2">
        <f t="shared" si="1"/>
        <v>2607.1428571428573</v>
      </c>
    </row>
    <row r="17" spans="1:7" ht="21">
      <c r="A17" s="8">
        <v>13</v>
      </c>
      <c r="B17" s="4" t="s">
        <v>16</v>
      </c>
      <c r="C17" s="1">
        <v>4</v>
      </c>
      <c r="D17" s="1">
        <v>7</v>
      </c>
      <c r="E17" s="1">
        <f t="shared" si="0"/>
        <v>11</v>
      </c>
      <c r="F17" s="1">
        <v>39</v>
      </c>
      <c r="G17" s="2">
        <f t="shared" si="1"/>
        <v>5571.4285714285716</v>
      </c>
    </row>
    <row r="18" spans="1:7" ht="21">
      <c r="A18" s="8">
        <v>14</v>
      </c>
      <c r="B18" s="4" t="s">
        <v>17</v>
      </c>
      <c r="C18" s="1">
        <v>8</v>
      </c>
      <c r="D18" s="1">
        <v>13</v>
      </c>
      <c r="E18" s="1">
        <f t="shared" si="0"/>
        <v>21</v>
      </c>
      <c r="F18" s="1">
        <v>95</v>
      </c>
      <c r="G18" s="2">
        <f t="shared" si="1"/>
        <v>7307.6923076923076</v>
      </c>
    </row>
    <row r="19" spans="1:7" ht="21">
      <c r="A19" s="8">
        <v>15</v>
      </c>
      <c r="B19" s="4" t="s">
        <v>18</v>
      </c>
      <c r="C19" s="1">
        <v>9</v>
      </c>
      <c r="D19" s="1">
        <v>19</v>
      </c>
      <c r="E19" s="1">
        <f t="shared" si="0"/>
        <v>28</v>
      </c>
      <c r="F19" s="1">
        <v>145</v>
      </c>
      <c r="G19" s="2">
        <f t="shared" si="1"/>
        <v>7631.5789473684208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/>
      <c r="G20" s="2">
        <v>0</v>
      </c>
    </row>
    <row r="21" spans="1:7" ht="21">
      <c r="A21" s="8">
        <v>17</v>
      </c>
      <c r="B21" s="4" t="s">
        <v>19</v>
      </c>
      <c r="C21" s="1">
        <v>0</v>
      </c>
      <c r="D21" s="1">
        <v>0</v>
      </c>
      <c r="E21" s="1">
        <f t="shared" si="0"/>
        <v>0</v>
      </c>
      <c r="F21" s="1">
        <v>0</v>
      </c>
      <c r="G21" s="2">
        <v>0</v>
      </c>
    </row>
    <row r="22" spans="1:7" ht="21">
      <c r="A22" s="8">
        <v>18</v>
      </c>
      <c r="B22" s="4" t="s">
        <v>10</v>
      </c>
      <c r="C22" s="1">
        <v>0</v>
      </c>
      <c r="D22" s="1">
        <v>0</v>
      </c>
      <c r="E22" s="1">
        <f t="shared" si="0"/>
        <v>0</v>
      </c>
      <c r="F22" s="1">
        <v>0</v>
      </c>
      <c r="G22" s="2">
        <v>0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8">
        <v>24</v>
      </c>
      <c r="B28" s="4" t="s">
        <v>26</v>
      </c>
      <c r="C28" s="1">
        <v>0</v>
      </c>
      <c r="D28" s="1">
        <v>3</v>
      </c>
      <c r="E28" s="1">
        <f t="shared" si="0"/>
        <v>3</v>
      </c>
      <c r="F28" s="1">
        <v>2</v>
      </c>
      <c r="G28" s="2">
        <f t="shared" si="1"/>
        <v>666.66666666666663</v>
      </c>
    </row>
    <row r="29" spans="1:7" ht="21">
      <c r="A29" s="8">
        <v>25</v>
      </c>
      <c r="B29" s="4" t="s">
        <v>11</v>
      </c>
      <c r="C29" s="1">
        <v>0</v>
      </c>
      <c r="D29" s="1">
        <v>1.5</v>
      </c>
      <c r="E29" s="1">
        <f t="shared" si="0"/>
        <v>1.5</v>
      </c>
      <c r="F29" s="1">
        <v>6.0000000000000001E-3</v>
      </c>
      <c r="G29" s="7">
        <f t="shared" si="1"/>
        <v>4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 t="s">
        <v>31</v>
      </c>
      <c r="C31" s="1">
        <f>SUM(C5:C30)</f>
        <v>545.5</v>
      </c>
      <c r="D31" s="1">
        <f>SUM(D5:D30)</f>
        <v>937</v>
      </c>
      <c r="E31" s="1">
        <f>SUM(E5:E30)</f>
        <v>1482.5</v>
      </c>
      <c r="F31" s="1">
        <f>SUM(F5:F30)</f>
        <v>3205.0059999999999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140625" customWidth="1"/>
    <col min="7" max="7" width="20.28515625" customWidth="1"/>
  </cols>
  <sheetData>
    <row r="1" spans="1:7" ht="41.25" customHeight="1">
      <c r="A1" s="27" t="s">
        <v>72</v>
      </c>
      <c r="B1" s="27"/>
      <c r="C1" s="27"/>
      <c r="D1" s="27"/>
      <c r="E1" s="27"/>
      <c r="F1" s="27"/>
      <c r="G1" s="27"/>
    </row>
    <row r="3" spans="1:7" ht="21">
      <c r="A3" s="22" t="s">
        <v>27</v>
      </c>
      <c r="B3" s="23" t="s">
        <v>28</v>
      </c>
      <c r="C3" s="23" t="s">
        <v>29</v>
      </c>
      <c r="D3" s="23"/>
      <c r="E3" s="23"/>
      <c r="F3" s="24" t="s">
        <v>32</v>
      </c>
      <c r="G3" s="25" t="s">
        <v>33</v>
      </c>
    </row>
    <row r="4" spans="1:7" ht="21">
      <c r="A4" s="22"/>
      <c r="B4" s="23"/>
      <c r="C4" s="1" t="s">
        <v>0</v>
      </c>
      <c r="D4" s="1" t="s">
        <v>30</v>
      </c>
      <c r="E4" s="1" t="s">
        <v>31</v>
      </c>
      <c r="F4" s="23"/>
      <c r="G4" s="26"/>
    </row>
    <row r="5" spans="1:7" ht="21">
      <c r="A5" s="8">
        <v>1</v>
      </c>
      <c r="B5" s="8" t="s">
        <v>1</v>
      </c>
      <c r="C5" s="1">
        <v>3</v>
      </c>
      <c r="D5" s="1">
        <v>72</v>
      </c>
      <c r="E5" s="1">
        <f>D5+C5</f>
        <v>75</v>
      </c>
      <c r="F5" s="1">
        <v>930</v>
      </c>
      <c r="G5" s="2">
        <f>F5*1000/D5</f>
        <v>12916.666666666666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2</v>
      </c>
      <c r="D7" s="1">
        <v>459</v>
      </c>
      <c r="E7" s="1">
        <f t="shared" si="0"/>
        <v>461</v>
      </c>
      <c r="F7" s="1">
        <v>8527.5</v>
      </c>
      <c r="G7" s="2">
        <f t="shared" ref="G7:G27" si="1">F7*1000/D7</f>
        <v>18578.431372549021</v>
      </c>
    </row>
    <row r="8" spans="1:7" ht="21">
      <c r="A8" s="8">
        <v>4</v>
      </c>
      <c r="B8" s="4" t="s">
        <v>2</v>
      </c>
      <c r="C8" s="1">
        <v>1</v>
      </c>
      <c r="D8" s="1">
        <v>5</v>
      </c>
      <c r="E8" s="1">
        <f t="shared" si="0"/>
        <v>6</v>
      </c>
      <c r="F8" s="1">
        <v>58</v>
      </c>
      <c r="G8" s="2">
        <f t="shared" si="1"/>
        <v>11600</v>
      </c>
    </row>
    <row r="9" spans="1:7" ht="21">
      <c r="A9" s="8">
        <v>5</v>
      </c>
      <c r="B9" s="4" t="s">
        <v>3</v>
      </c>
      <c r="C9" s="1">
        <v>1</v>
      </c>
      <c r="D9" s="1">
        <v>65</v>
      </c>
      <c r="E9" s="1">
        <f t="shared" si="0"/>
        <v>66</v>
      </c>
      <c r="F9" s="1">
        <v>980</v>
      </c>
      <c r="G9" s="2">
        <f t="shared" si="1"/>
        <v>15076.923076923076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0</v>
      </c>
      <c r="D11" s="1">
        <v>0</v>
      </c>
      <c r="E11" s="1">
        <f t="shared" si="0"/>
        <v>0</v>
      </c>
      <c r="F11" s="1">
        <v>0</v>
      </c>
      <c r="G11" s="2">
        <v>0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3</v>
      </c>
      <c r="D13" s="1">
        <v>18</v>
      </c>
      <c r="E13" s="1">
        <f t="shared" si="0"/>
        <v>21</v>
      </c>
      <c r="F13" s="1">
        <v>47</v>
      </c>
      <c r="G13" s="2">
        <f t="shared" si="1"/>
        <v>2611.1111111111113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8</v>
      </c>
      <c r="D15" s="1">
        <v>38</v>
      </c>
      <c r="E15" s="1">
        <f t="shared" si="0"/>
        <v>46</v>
      </c>
      <c r="F15" s="1">
        <v>650</v>
      </c>
      <c r="G15" s="2">
        <f t="shared" si="1"/>
        <v>17105.263157894737</v>
      </c>
    </row>
    <row r="16" spans="1:7" ht="21">
      <c r="A16" s="8">
        <v>12</v>
      </c>
      <c r="B16" s="4" t="s">
        <v>15</v>
      </c>
      <c r="C16" s="1">
        <v>14</v>
      </c>
      <c r="D16" s="1">
        <v>126</v>
      </c>
      <c r="E16" s="1">
        <f t="shared" si="0"/>
        <v>140</v>
      </c>
      <c r="F16" s="1">
        <v>1400</v>
      </c>
      <c r="G16" s="2">
        <f t="shared" si="1"/>
        <v>11111.111111111111</v>
      </c>
    </row>
    <row r="17" spans="1:7" ht="21">
      <c r="A17" s="8">
        <v>13</v>
      </c>
      <c r="B17" s="4" t="s">
        <v>16</v>
      </c>
      <c r="C17" s="1">
        <v>2</v>
      </c>
      <c r="D17" s="1">
        <v>62</v>
      </c>
      <c r="E17" s="1">
        <f t="shared" si="0"/>
        <v>64</v>
      </c>
      <c r="F17" s="1">
        <v>640</v>
      </c>
      <c r="G17" s="2">
        <f t="shared" si="1"/>
        <v>10322.58064516129</v>
      </c>
    </row>
    <row r="18" spans="1:7" ht="21">
      <c r="A18" s="8">
        <v>14</v>
      </c>
      <c r="B18" s="4" t="s">
        <v>17</v>
      </c>
      <c r="C18" s="1">
        <v>17</v>
      </c>
      <c r="D18" s="1">
        <v>213</v>
      </c>
      <c r="E18" s="1">
        <f t="shared" si="0"/>
        <v>230</v>
      </c>
      <c r="F18" s="1">
        <v>1950</v>
      </c>
      <c r="G18" s="2">
        <f t="shared" si="1"/>
        <v>9154.929577464789</v>
      </c>
    </row>
    <row r="19" spans="1:7" ht="21">
      <c r="A19" s="8">
        <v>15</v>
      </c>
      <c r="B19" s="4" t="s">
        <v>18</v>
      </c>
      <c r="C19" s="1">
        <v>10</v>
      </c>
      <c r="D19" s="1">
        <v>323</v>
      </c>
      <c r="E19" s="1">
        <f t="shared" si="0"/>
        <v>333</v>
      </c>
      <c r="F19" s="1">
        <v>3800</v>
      </c>
      <c r="G19" s="2">
        <f t="shared" si="1"/>
        <v>11764.705882352941</v>
      </c>
    </row>
    <row r="20" spans="1:7" ht="21">
      <c r="A20" s="8">
        <v>16</v>
      </c>
      <c r="B20" s="4" t="s">
        <v>9</v>
      </c>
      <c r="C20" s="1">
        <v>0</v>
      </c>
      <c r="D20" s="1">
        <v>0</v>
      </c>
      <c r="E20" s="1">
        <f t="shared" si="0"/>
        <v>0</v>
      </c>
      <c r="F20" s="1">
        <v>0</v>
      </c>
      <c r="G20" s="2">
        <v>0</v>
      </c>
    </row>
    <row r="21" spans="1:7" ht="21">
      <c r="A21" s="8">
        <v>17</v>
      </c>
      <c r="B21" s="4" t="s">
        <v>19</v>
      </c>
      <c r="C21" s="1">
        <v>1</v>
      </c>
      <c r="D21" s="1">
        <v>0</v>
      </c>
      <c r="E21" s="1">
        <f t="shared" si="0"/>
        <v>1</v>
      </c>
      <c r="F21" s="1">
        <v>0</v>
      </c>
      <c r="G21" s="2">
        <v>0</v>
      </c>
    </row>
    <row r="22" spans="1:7" ht="21">
      <c r="A22" s="8">
        <v>18</v>
      </c>
      <c r="B22" s="4" t="s">
        <v>10</v>
      </c>
      <c r="C22" s="1">
        <v>2</v>
      </c>
      <c r="D22" s="1">
        <v>3</v>
      </c>
      <c r="E22" s="1">
        <f t="shared" si="0"/>
        <v>5</v>
      </c>
      <c r="F22" s="1">
        <v>25</v>
      </c>
      <c r="G22" s="2">
        <f t="shared" si="1"/>
        <v>8333.3333333333339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8">
        <v>21</v>
      </c>
      <c r="B25" s="4" t="s">
        <v>22</v>
      </c>
      <c r="C25" s="1">
        <v>0</v>
      </c>
      <c r="D25" s="1">
        <v>20</v>
      </c>
      <c r="E25" s="1">
        <f t="shared" si="0"/>
        <v>20</v>
      </c>
      <c r="F25" s="1">
        <v>23</v>
      </c>
      <c r="G25" s="2">
        <f t="shared" si="1"/>
        <v>1150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2</v>
      </c>
      <c r="D27" s="1">
        <v>8</v>
      </c>
      <c r="E27" s="1">
        <f t="shared" si="0"/>
        <v>10</v>
      </c>
      <c r="F27" s="1">
        <v>83</v>
      </c>
      <c r="G27" s="2">
        <f t="shared" si="1"/>
        <v>10375</v>
      </c>
    </row>
    <row r="28" spans="1:7" ht="21">
      <c r="A28" s="8">
        <v>24</v>
      </c>
      <c r="B28" s="4" t="s">
        <v>26</v>
      </c>
      <c r="C28" s="1">
        <v>0</v>
      </c>
      <c r="D28" s="1">
        <v>0</v>
      </c>
      <c r="E28" s="1">
        <f t="shared" si="0"/>
        <v>0</v>
      </c>
      <c r="F28" s="1">
        <v>0</v>
      </c>
      <c r="G28" s="2">
        <v>0</v>
      </c>
    </row>
    <row r="29" spans="1:7" ht="21">
      <c r="A29" s="8">
        <v>25</v>
      </c>
      <c r="B29" s="4" t="s">
        <v>11</v>
      </c>
      <c r="C29" s="1">
        <v>0</v>
      </c>
      <c r="D29" s="1">
        <v>0</v>
      </c>
      <c r="E29" s="1">
        <f t="shared" si="0"/>
        <v>0</v>
      </c>
      <c r="F29" s="1">
        <v>0</v>
      </c>
      <c r="G29" s="2">
        <v>0</v>
      </c>
    </row>
    <row r="30" spans="1:7" ht="21">
      <c r="A30" s="8">
        <v>26</v>
      </c>
      <c r="B30" s="4" t="s">
        <v>25</v>
      </c>
      <c r="C30" s="1">
        <v>0</v>
      </c>
      <c r="D30" s="1">
        <v>0</v>
      </c>
      <c r="E30" s="1">
        <f t="shared" si="0"/>
        <v>0</v>
      </c>
      <c r="F30" s="1">
        <v>0</v>
      </c>
      <c r="G30" s="2">
        <v>0</v>
      </c>
    </row>
    <row r="31" spans="1:7" ht="21">
      <c r="A31" s="5"/>
      <c r="B31" s="9" t="s">
        <v>31</v>
      </c>
      <c r="C31" s="1">
        <f>SUM(C5:C30)</f>
        <v>66</v>
      </c>
      <c r="D31" s="1">
        <f>SUM(D5:D30)</f>
        <v>1412</v>
      </c>
      <c r="E31" s="1">
        <f>SUM(E5:E30)</f>
        <v>1478</v>
      </c>
      <c r="F31" s="1">
        <f>SUM(F5:F30)</f>
        <v>19113.5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استان</vt:lpstr>
      <vt:lpstr>آران و بیدگل</vt:lpstr>
      <vt:lpstr>اردستان</vt:lpstr>
      <vt:lpstr>اصفهان</vt:lpstr>
      <vt:lpstr>برخوار</vt:lpstr>
      <vt:lpstr>بوئین و میاندشت</vt:lpstr>
      <vt:lpstr>تیران و کرون</vt:lpstr>
      <vt:lpstr>چادگان</vt:lpstr>
      <vt:lpstr>خمینی شهر</vt:lpstr>
      <vt:lpstr>خوانسار</vt:lpstr>
      <vt:lpstr>خور و بیابانک</vt:lpstr>
      <vt:lpstr>دهاقان</vt:lpstr>
      <vt:lpstr>سمیرم</vt:lpstr>
      <vt:lpstr>شاهین شهر</vt:lpstr>
      <vt:lpstr>شهرضا</vt:lpstr>
      <vt:lpstr>فریدن</vt:lpstr>
      <vt:lpstr>فریدونشهر</vt:lpstr>
      <vt:lpstr>فلاورجان</vt:lpstr>
      <vt:lpstr>کاشان</vt:lpstr>
      <vt:lpstr>گلپایگان</vt:lpstr>
      <vt:lpstr>لنجان</vt:lpstr>
      <vt:lpstr>مبارکه</vt:lpstr>
      <vt:lpstr>نائین</vt:lpstr>
      <vt:lpstr>نجفآباد</vt:lpstr>
      <vt:lpstr>نطنز</vt:lpstr>
      <vt:lpstr>محصولات گلخانه ای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WwW.P30HeX.Com</dc:creator>
  <cp:lastModifiedBy>s.talan</cp:lastModifiedBy>
  <cp:lastPrinted>2015-11-12T05:48:42Z</cp:lastPrinted>
  <dcterms:created xsi:type="dcterms:W3CDTF">2013-06-25T06:54:28Z</dcterms:created>
  <dcterms:modified xsi:type="dcterms:W3CDTF">2016-01-09T05:36:01Z</dcterms:modified>
</cp:coreProperties>
</file>